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5" windowWidth="19440" windowHeight="1176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5" i="1" l="1"/>
  <c r="G14" i="1"/>
  <c r="G13" i="1"/>
  <c r="G12" i="1"/>
  <c r="G6" i="1" l="1"/>
  <c r="G7" i="1"/>
  <c r="G8" i="1"/>
  <c r="G9" i="1"/>
  <c r="G10" i="1"/>
  <c r="G11" i="1"/>
  <c r="G16" i="1" l="1"/>
  <c r="F22" i="1" s="1"/>
  <c r="F20" i="1" l="1"/>
</calcChain>
</file>

<file path=xl/sharedStrings.xml><?xml version="1.0" encoding="utf-8"?>
<sst xmlns="http://schemas.openxmlformats.org/spreadsheetml/2006/main" count="43" uniqueCount="40">
  <si>
    <t>Celle da compilare</t>
  </si>
  <si>
    <t>Descrizione</t>
  </si>
  <si>
    <t>Canone totale (€)</t>
  </si>
  <si>
    <t xml:space="preserve">RDO MEPA  n. xxx 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</si>
  <si>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</si>
  <si>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</si>
  <si>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</si>
  <si>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</si>
  <si>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</si>
  <si>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Codice</t>
  </si>
  <si>
    <t>Sistema di Verifica in caso di offerta superiore alla base d'asta</t>
  </si>
  <si>
    <t>Ristretto Intenso</t>
  </si>
  <si>
    <t xml:space="preserve">Ristretto Origin India </t>
  </si>
  <si>
    <t>Ristretto Professional</t>
  </si>
  <si>
    <t>Espresso Forte</t>
  </si>
  <si>
    <t>Espresso Leggero</t>
  </si>
  <si>
    <t>Original Brasil</t>
  </si>
  <si>
    <t xml:space="preserve">Decaffeinato Intenso </t>
  </si>
  <si>
    <t>Decaffeinato Lungo</t>
  </si>
  <si>
    <t>Cappuccino in bustine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</si>
  <si>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</si>
  <si>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</si>
  <si>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</si>
  <si>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</si>
  <si>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</si>
  <si>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</si>
  <si>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</si>
  <si>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</si>
  <si>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</si>
  <si>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Quantità cialde/bustine</t>
  </si>
  <si>
    <t>14800</t>
  </si>
  <si>
    <t>6450</t>
  </si>
  <si>
    <t>5800</t>
  </si>
  <si>
    <t>850</t>
  </si>
  <si>
    <t>1350</t>
  </si>
  <si>
    <t>150</t>
  </si>
  <si>
    <t>4650</t>
  </si>
  <si>
    <t>650</t>
  </si>
  <si>
    <t xml:space="preserve"> </t>
  </si>
  <si>
    <t xml:space="preserve">The in bustine al limone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</si>
</sst>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9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49" fontId="14" fillId="4" borderId="11" xfId="0" applyNumberFormat="1" applyFont="1" applyFill="1" applyBorder="1" applyAlignment="1">
      <alignment horizontal="center" vertical="center" wrapText="1"/>
    </xf>
    <xf numFmtId="49" fontId="14" fillId="4" borderId="12" xfId="0" applyNumberFormat="1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vertical="center"/>
    </xf>
    <xf numFmtId="164" fontId="16" fillId="0" borderId="13" xfId="0" applyNumberFormat="1" applyFont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49" fontId="9" fillId="0" borderId="0" xfId="0" applyNumberFormat="1" applyFont="1" applyFill="1" applyBorder="1"/>
    <xf numFmtId="49" fontId="0" fillId="0" borderId="0" xfId="0" applyNumberFormat="1"/>
    <xf numFmtId="0" fontId="12" fillId="0" borderId="14" xfId="0" applyFont="1" applyBorder="1" applyAlignment="1">
      <alignment vertical="center"/>
    </xf>
    <xf numFmtId="49" fontId="14" fillId="4" borderId="13" xfId="0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22"/>
  <sheetViews>
    <sheetView tabSelected="1" topLeftCell="D1" zoomScale="90" zoomScaleNormal="90" workbookViewId="0">
      <selection activeCell="F6" sqref="F6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18" style="31" customWidth="1"/>
    <col min="4" max="4" width="41.7109375" customWidth="1"/>
    <col min="5" max="5" width="15.28515625" customWidth="1"/>
    <col min="6" max="6" width="23.42578125" customWidth="1"/>
    <col min="7" max="7" width="24.7109375" customWidth="1"/>
  </cols>
  <sheetData>
    <row r="2" spans="3:11" ht="15.75" x14ac:dyDescent="0.25">
      <c r="C2" s="30" t="s">
        <v>3</v>
      </c>
      <c r="D2" s="21"/>
      <c r="H2" s="1"/>
    </row>
    <row r="3" spans="3:11" ht="18" customHeight="1" thickBot="1" x14ac:dyDescent="0.3">
      <c r="H3" s="9"/>
    </row>
    <row r="4" spans="3:11" ht="15.75" thickBot="1" x14ac:dyDescent="0.3">
      <c r="F4" s="8" t="s">
        <v>0</v>
      </c>
      <c r="H4" s="9"/>
    </row>
    <row r="5" spans="3:11" ht="60.75" customHeight="1" thickBot="1" x14ac:dyDescent="0.3">
      <c r="C5" s="23" t="s">
        <v>9</v>
      </c>
      <c r="D5" s="20" t="s">
        <v>1</v>
      </c>
      <c r="E5" s="17" t="s">
        <v>29</v>
      </c>
      <c r="F5" s="13" t="s">
        <v>8</v>
      </c>
      <c r="G5" s="14" t="s">
        <v>2</v>
      </c>
    </row>
    <row r="6" spans="3:11" ht="61.5" customHeight="1" thickBot="1" x14ac:dyDescent="0.3">
      <c r="C6" s="22" t="s">
        <v>7</v>
      </c>
      <c r="D6" s="22" t="s">
        <v>11</v>
      </c>
      <c r="E6" s="18" t="s">
        <v>30</v>
      </c>
      <c r="F6" s="15"/>
      <c r="G6" s="16">
        <f>E6*F6</f>
        <v>0</v>
      </c>
    </row>
    <row r="7" spans="3:11" ht="61.5" customHeight="1" thickBot="1" x14ac:dyDescent="0.3">
      <c r="C7" s="22" t="s">
        <v>20</v>
      </c>
      <c r="D7" s="22" t="s">
        <v>12</v>
      </c>
      <c r="E7" s="19" t="s">
        <v>31</v>
      </c>
      <c r="F7" s="29"/>
      <c r="G7" s="16">
        <f t="shared" ref="G7:G15" si="0">E7*F7</f>
        <v>0</v>
      </c>
    </row>
    <row r="8" spans="3:11" ht="61.5" customHeight="1" thickBot="1" x14ac:dyDescent="0.3">
      <c r="C8" s="22" t="s">
        <v>21</v>
      </c>
      <c r="D8" s="22" t="s">
        <v>13</v>
      </c>
      <c r="E8" s="19" t="s">
        <v>32</v>
      </c>
      <c r="F8" s="29"/>
      <c r="G8" s="16">
        <f t="shared" si="0"/>
        <v>0</v>
      </c>
      <c r="K8" s="35" t="s">
        <v>38</v>
      </c>
    </row>
    <row r="9" spans="3:11" ht="61.5" customHeight="1" thickBot="1" x14ac:dyDescent="0.3">
      <c r="C9" s="22" t="s">
        <v>22</v>
      </c>
      <c r="D9" s="22" t="s">
        <v>14</v>
      </c>
      <c r="E9" s="19" t="s">
        <v>33</v>
      </c>
      <c r="F9" s="29"/>
      <c r="G9" s="16">
        <f t="shared" si="0"/>
        <v>0</v>
      </c>
    </row>
    <row r="10" spans="3:11" ht="61.5" customHeight="1" thickBot="1" x14ac:dyDescent="0.3">
      <c r="C10" s="22" t="s">
        <v>23</v>
      </c>
      <c r="D10" s="22" t="s">
        <v>15</v>
      </c>
      <c r="E10" s="19" t="s">
        <v>34</v>
      </c>
      <c r="F10" s="29"/>
      <c r="G10" s="16">
        <f t="shared" si="0"/>
        <v>0</v>
      </c>
    </row>
    <row r="11" spans="3:11" ht="61.5" customHeight="1" thickBot="1" x14ac:dyDescent="0.3">
      <c r="C11" s="22" t="s">
        <v>24</v>
      </c>
      <c r="D11" s="22" t="s">
        <v>16</v>
      </c>
      <c r="E11" s="27" t="s">
        <v>35</v>
      </c>
      <c r="F11" s="29"/>
      <c r="G11" s="16">
        <f t="shared" si="0"/>
        <v>0</v>
      </c>
    </row>
    <row r="12" spans="3:11" ht="61.5" customHeight="1" thickBot="1" x14ac:dyDescent="0.3">
      <c r="C12" s="26" t="s">
        <v>25</v>
      </c>
      <c r="D12" s="26" t="s">
        <v>17</v>
      </c>
      <c r="E12" s="37" t="s">
        <v>36</v>
      </c>
      <c r="F12" s="29"/>
      <c r="G12" s="16">
        <f t="shared" si="0"/>
        <v>0</v>
      </c>
    </row>
    <row r="13" spans="3:11" ht="61.5" customHeight="1" thickBot="1" x14ac:dyDescent="0.3">
      <c r="C13" s="26" t="s">
        <v>26</v>
      </c>
      <c r="D13" s="26" t="s">
        <v>18</v>
      </c>
      <c r="E13" s="37" t="s">
        <v>37</v>
      </c>
      <c r="F13" s="29"/>
      <c r="G13" s="16">
        <f t="shared" si="0"/>
        <v>0</v>
      </c>
    </row>
    <row r="14" spans="3:11" ht="61.5" customHeight="1" thickBot="1" x14ac:dyDescent="0.3">
      <c r="C14" s="26" t="s">
        <v>27</v>
      </c>
      <c r="D14" s="26" t="s">
        <v>39</v>
      </c>
      <c r="E14" s="37" t="s">
        <v>35</v>
      </c>
      <c r="F14" s="29"/>
      <c r="G14" s="16">
        <f t="shared" si="0"/>
        <v>0</v>
      </c>
    </row>
    <row r="15" spans="3:11" ht="61.5" customHeight="1" thickBot="1" x14ac:dyDescent="0.3">
      <c r="C15" s="26" t="s">
        <v>28</v>
      </c>
      <c r="D15" s="26" t="s">
        <v>19</v>
      </c>
      <c r="E15" s="37" t="s">
        <v>35</v>
      </c>
      <c r="F15" s="29"/>
      <c r="G15" s="16">
        <f t="shared" si="0"/>
        <v>0</v>
      </c>
    </row>
    <row r="16" spans="3:11" ht="74.25" customHeight="1" thickBot="1" x14ac:dyDescent="0.3">
      <c r="C16" s="32"/>
      <c r="D16" s="24" t="s">
        <v>4</v>
      </c>
      <c r="E16" s="36"/>
      <c r="F16" s="28"/>
      <c r="G16" s="25">
        <f>IF((SUM(G6:G15))&lt;=F18,(SUM(G6:G15)),"ERRORE l'importo offerto supera la base d'asta")</f>
        <v>0</v>
      </c>
    </row>
    <row r="17" spans="3:10" ht="12.75" customHeight="1" thickBot="1" x14ac:dyDescent="0.3">
      <c r="F17" s="1"/>
      <c r="G17" s="4"/>
      <c r="H17" s="2"/>
      <c r="I17" s="2"/>
      <c r="J17" s="2"/>
    </row>
    <row r="18" spans="3:10" s="2" customFormat="1" ht="41.25" customHeight="1" thickBot="1" x14ac:dyDescent="0.3">
      <c r="C18" s="33"/>
      <c r="D18" s="12" t="s">
        <v>6</v>
      </c>
      <c r="E18" s="34" t="s">
        <v>38</v>
      </c>
      <c r="F18" s="38">
        <v>14000</v>
      </c>
      <c r="G18" s="39"/>
    </row>
    <row r="19" spans="3:10" s="2" customFormat="1" ht="15" customHeight="1" thickBot="1" x14ac:dyDescent="0.3">
      <c r="C19" s="33"/>
      <c r="D19" s="3"/>
      <c r="F19" s="6"/>
    </row>
    <row r="20" spans="3:10" s="2" customFormat="1" ht="66" customHeight="1" thickBot="1" x14ac:dyDescent="0.3">
      <c r="C20" s="33"/>
      <c r="D20" s="12" t="s">
        <v>10</v>
      </c>
      <c r="F20" s="40" t="str">
        <f>IF(G16&gt;F18,"ATTENZIONE: L'offerta complessiva è superiore alla Base d'asta","OK")</f>
        <v>OK</v>
      </c>
      <c r="G20" s="41"/>
      <c r="H20"/>
      <c r="I20"/>
      <c r="J20"/>
    </row>
    <row r="21" spans="3:10" s="2" customFormat="1" ht="15" customHeight="1" thickBot="1" x14ac:dyDescent="0.3">
      <c r="C21" s="33"/>
      <c r="D21" s="5"/>
      <c r="F21" s="10"/>
      <c r="H21" s="11"/>
      <c r="I21" s="11"/>
      <c r="J21" s="11"/>
    </row>
    <row r="22" spans="3:10" ht="31.5" customHeight="1" thickBot="1" x14ac:dyDescent="0.3">
      <c r="D22" s="7" t="s">
        <v>5</v>
      </c>
      <c r="F22" s="42">
        <f>IF((G16&lt;=F18),G16,"ERRORE")</f>
        <v>0</v>
      </c>
      <c r="G22" s="43"/>
    </row>
  </sheetData>
  <sheetProtection sheet="1" objects="1" scenarios="1"/>
  <mergeCells count="3">
    <mergeCell ref="F18:G18"/>
    <mergeCell ref="F20:G20"/>
    <mergeCell ref="F22:G22"/>
  </mergeCells>
  <conditionalFormatting sqref="F22">
    <cfRule type="cellIs" dxfId="5" priority="6" operator="equal">
      <formula>$F$18</formula>
    </cfRule>
    <cfRule type="cellIs" dxfId="4" priority="7" operator="lessThan">
      <formula>$F$18</formula>
    </cfRule>
    <cfRule type="cellIs" dxfId="3" priority="9" operator="greaterThan">
      <formula>$F$18</formula>
    </cfRule>
  </conditionalFormatting>
  <conditionalFormatting sqref="G16">
    <cfRule type="cellIs" dxfId="2" priority="10" operator="greaterThan">
      <formula>#REF!</formula>
    </cfRule>
  </conditionalFormatting>
  <conditionalFormatting sqref="F22:G22">
    <cfRule type="cellIs" dxfId="1" priority="1" operator="greaterThan">
      <formula>$F$18</formula>
    </cfRule>
    <cfRule type="cellIs" dxfId="0" priority="2" operator="lessThanOrEqual">
      <formula>$F$18</formula>
    </cfRule>
  </conditionalFormatting>
  <dataValidations count="1">
    <dataValidation type="custom" operator="equal" allowBlank="1" showInputMessage="1" showErrorMessage="1" error="Non è possibile inserire più di due cifre decimali" sqref="F6:F15">
      <formula1>(LEN(F6)-LEN(INT(F6)))&lt;=3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2018-11-09T13:40:54Z</dcterms:modified>
</cp:coreProperties>
</file>