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195" windowWidth="19440" windowHeight="1350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1" i="1" l="1"/>
  <c r="H9" i="1"/>
  <c r="H10" i="1" l="1"/>
  <c r="H12" i="1"/>
  <c r="H13" i="1"/>
  <c r="H14" i="1"/>
  <c r="H15" i="1"/>
  <c r="H16" i="1"/>
  <c r="H17" i="1"/>
  <c r="H18" i="1"/>
  <c r="H19" i="1"/>
  <c r="H5" i="1"/>
  <c r="H6" i="1"/>
  <c r="H7" i="1"/>
  <c r="H8" i="1"/>
  <c r="H20" i="1"/>
  <c r="H4" i="1" l="1"/>
  <c r="H21" i="1" l="1"/>
  <c r="G27" i="1" s="1"/>
  <c r="G25" i="1" l="1"/>
</calcChain>
</file>

<file path=xl/sharedStrings.xml><?xml version="1.0" encoding="utf-8"?>
<sst xmlns="http://schemas.openxmlformats.org/spreadsheetml/2006/main" count="32" uniqueCount="32">
  <si>
    <t>Celle da compilare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</si>
  <si>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</si>
  <si>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</si>
  <si>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</si>
  <si>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</si>
  <si>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</si>
  <si>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</si>
  <si>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Microsoft Surface Book 2</t>
  </si>
  <si>
    <t>DOCKING STATION HARD DISK 3,5 2,5 IDE SATA HD</t>
  </si>
  <si>
    <t>SyNOLOGY DS1515+</t>
  </si>
  <si>
    <t>HGST Hard-disk HUH728080ALE600 8 TB</t>
  </si>
  <si>
    <t>Seagate HardDisk ST3000DM008 3TB</t>
  </si>
  <si>
    <t>netgear GS108GE Switch ProSAFE, 8 Porte Gigabit Base-T</t>
  </si>
  <si>
    <t>Kingston DTIG4/16GB DataTraveler Memoria Flash</t>
  </si>
  <si>
    <t>Hard disk SSD Portatile da 1 TB, USB 3.1 Type-C, Fino a 540 MB/s</t>
  </si>
  <si>
    <t xml:space="preserve">wmware Workstation 14 Pro </t>
  </si>
  <si>
    <t>Chiavetta usb 128 gb  3.0</t>
  </si>
  <si>
    <t>Totale (€)</t>
  </si>
  <si>
    <t>Scheda memoria  micro SDHC 32GB</t>
  </si>
  <si>
    <t>Licenza Forensic Toolkit (FTK9 6.3)</t>
  </si>
  <si>
    <t xml:space="preserve">HP Z440 Workstation - Custom </t>
  </si>
  <si>
    <t>Per le specifiche dei modelli e/o delle caratteristiche tecniche dei singoli prodotti si deve far riferimento a quanto indicato alla tabella del paragrafo 2.1 del capitolato tecnico.</t>
  </si>
  <si>
    <t xml:space="preserve">HUB USB 3.0 (minimo 4 porte) </t>
  </si>
  <si>
    <t>Prolunga USB (Maschio/Femmina) 1 metro</t>
  </si>
  <si>
    <t>Inserire importo unitario nella colonna "G" soltanto per uno dei due prodotti evidenziati in giallo indicati a sinistra</t>
  </si>
  <si>
    <t>Note (IMPORTANTE)</t>
  </si>
  <si>
    <t>Ulteriori note</t>
  </si>
  <si>
    <t>HUH721008ALE600 8TB
(Prodotto in alternativa a quello indicato nella riga sopra)</t>
  </si>
  <si>
    <t>ST3000DM007 3TB
(Prodotto in alternativa a quello indicato nella riga sopra)</t>
  </si>
  <si>
    <t>Inserire importo unitario nella colonna "G" soltanto per uno dei due prodotti evidenziati in verde indicati a sinistra</t>
  </si>
  <si>
    <t>Descrizione/Codice</t>
  </si>
  <si>
    <t xml:space="preserve">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</si>
</sst>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2" fillId="4" borderId="4" xfId="0" applyNumberFormat="1" applyFont="1" applyFill="1" applyBorder="1" applyAlignment="1" applyProtection="1">
      <alignment horizontal="center" vertical="center" wrapText="1"/>
    </xf>
    <xf numFmtId="164" fontId="14" fillId="0" borderId="5" xfId="0" applyNumberFormat="1" applyFont="1" applyBorder="1" applyAlignment="1" applyProtection="1">
      <alignment horizontal="center" vertical="center" wrapText="1"/>
      <protection locked="0"/>
    </xf>
    <xf numFmtId="0" fontId="4" fillId="4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164" fontId="14" fillId="0" borderId="8" xfId="0" applyNumberFormat="1" applyFont="1" applyBorder="1" applyAlignment="1" applyProtection="1">
      <alignment horizontal="center" vertical="center" wrapText="1"/>
      <protection locked="0"/>
    </xf>
    <xf numFmtId="164" fontId="14" fillId="0" borderId="9" xfId="0" applyNumberFormat="1" applyFont="1" applyBorder="1" applyAlignment="1" applyProtection="1">
      <alignment horizontal="center" vertical="center" wrapText="1"/>
    </xf>
    <xf numFmtId="164" fontId="14" fillId="0" borderId="11" xfId="0" applyNumberFormat="1" applyFont="1" applyBorder="1" applyAlignment="1" applyProtection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164" fontId="14" fillId="0" borderId="12" xfId="0" applyNumberFormat="1" applyFont="1" applyBorder="1" applyAlignment="1" applyProtection="1">
      <alignment horizontal="center" vertical="center" wrapText="1"/>
      <protection locked="0"/>
    </xf>
    <xf numFmtId="164" fontId="14" fillId="0" borderId="13" xfId="0" applyNumberFormat="1" applyFont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4" fillId="4" borderId="12" xfId="0" applyFont="1" applyFill="1" applyBorder="1" applyAlignment="1">
      <alignment vertical="center" wrapText="1"/>
    </xf>
    <xf numFmtId="0" fontId="4" fillId="4" borderId="21" xfId="0" applyFont="1" applyFill="1" applyBorder="1" applyAlignment="1">
      <alignment vertical="center" wrapText="1"/>
    </xf>
    <xf numFmtId="0" fontId="4" fillId="4" borderId="22" xfId="0" applyFont="1" applyFill="1" applyBorder="1" applyAlignment="1">
      <alignment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6" fillId="5" borderId="23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18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18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164" fontId="7" fillId="0" borderId="1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8" fillId="3" borderId="1" xfId="4" applyNumberFormat="1" applyFont="1" applyFill="1" applyBorder="1" applyAlignment="1" applyProtection="1">
      <alignment horizontal="center" vertical="center" wrapText="1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vertical="center" wrapText="1"/>
    </xf>
    <xf numFmtId="0" fontId="4" fillId="4" borderId="27" xfId="0" applyFont="1" applyFill="1" applyBorder="1" applyAlignment="1">
      <alignment vertical="center" wrapText="1"/>
    </xf>
    <xf numFmtId="0" fontId="4" fillId="4" borderId="28" xfId="0" applyFont="1" applyFill="1" applyBorder="1" applyAlignment="1">
      <alignment vertical="center" wrapText="1"/>
    </xf>
    <xf numFmtId="0" fontId="4" fillId="4" borderId="29" xfId="0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4" fillId="3" borderId="31" xfId="0" applyFont="1" applyFill="1" applyBorder="1" applyAlignment="1">
      <alignment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4" fillId="7" borderId="31" xfId="0" applyFont="1" applyFill="1" applyBorder="1" applyAlignment="1">
      <alignment vertical="center" wrapText="1"/>
    </xf>
    <xf numFmtId="0" fontId="4" fillId="7" borderId="32" xfId="0" applyFont="1" applyFill="1" applyBorder="1" applyAlignment="1">
      <alignment horizontal="left" vertical="center" wrapText="1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7"/>
  <sheetViews>
    <sheetView tabSelected="1" zoomScale="90" zoomScaleNormal="90" workbookViewId="0"/>
  </sheetViews>
  <sheetFormatPr defaultColWidth="8.85546875" defaultRowHeight="15" x14ac:dyDescent="0.25"/>
  <cols>
    <col min="1" max="1" width="2.28515625" customWidth="1"/>
    <col min="2" max="2" width="6.28515625" customWidth="1"/>
    <col min="3" max="3" width="60" bestFit="1" customWidth="1"/>
    <col min="4" max="4" width="30.85546875" customWidth="1"/>
    <col min="5" max="5" width="30" customWidth="1"/>
    <col min="6" max="6" width="7.5703125" bestFit="1" customWidth="1"/>
    <col min="7" max="7" width="18.140625" bestFit="1" customWidth="1"/>
    <col min="8" max="8" width="21.28515625" customWidth="1"/>
  </cols>
  <sheetData>
    <row r="1" spans="2:9" ht="9" customHeight="1" thickBot="1" x14ac:dyDescent="0.3"/>
    <row r="2" spans="2:9" ht="15.75" thickBot="1" x14ac:dyDescent="0.3">
      <c r="G2" s="23" t="s">
        <v>0</v>
      </c>
      <c r="I2" s="7"/>
    </row>
    <row r="3" spans="2:9" ht="25.5" customHeight="1" thickBot="1" x14ac:dyDescent="0.3">
      <c r="B3" s="25" t="s">
        <v>31</v>
      </c>
      <c r="C3" s="25" t="s">
        <v>30</v>
      </c>
      <c r="D3" s="31" t="s">
        <v>25</v>
      </c>
      <c r="E3" s="24" t="s">
        <v>26</v>
      </c>
      <c r="F3" s="13" t="s">
        <v>1</v>
      </c>
      <c r="G3" s="14" t="s">
        <v>5</v>
      </c>
      <c r="H3" s="15" t="s">
        <v>17</v>
      </c>
    </row>
    <row r="4" spans="2:9" ht="15" customHeight="1" x14ac:dyDescent="0.25">
      <c r="B4" s="58">
        <v>1</v>
      </c>
      <c r="C4" s="50" t="s">
        <v>18</v>
      </c>
      <c r="D4" s="27"/>
      <c r="E4" s="46" t="s">
        <v>21</v>
      </c>
      <c r="F4" s="16">
        <v>10</v>
      </c>
      <c r="G4" s="17"/>
      <c r="H4" s="18">
        <f>F4*G4</f>
        <v>0</v>
      </c>
    </row>
    <row r="5" spans="2:9" ht="15" customHeight="1" x14ac:dyDescent="0.25">
      <c r="B5" s="59">
        <v>2</v>
      </c>
      <c r="C5" s="51" t="s">
        <v>7</v>
      </c>
      <c r="D5" s="26"/>
      <c r="E5" s="47"/>
      <c r="F5" s="12">
        <v>1</v>
      </c>
      <c r="G5" s="11"/>
      <c r="H5" s="19">
        <f t="shared" ref="H5:H20" si="0">F5*G5</f>
        <v>0</v>
      </c>
    </row>
    <row r="6" spans="2:9" ht="15" customHeight="1" x14ac:dyDescent="0.25">
      <c r="B6" s="59">
        <v>3</v>
      </c>
      <c r="C6" s="51" t="s">
        <v>8</v>
      </c>
      <c r="D6" s="26"/>
      <c r="E6" s="47"/>
      <c r="F6" s="12">
        <v>2</v>
      </c>
      <c r="G6" s="11"/>
      <c r="H6" s="19">
        <f t="shared" si="0"/>
        <v>0</v>
      </c>
    </row>
    <row r="7" spans="2:9" ht="15" customHeight="1" thickBot="1" x14ac:dyDescent="0.3">
      <c r="B7" s="65">
        <v>4</v>
      </c>
      <c r="C7" s="52" t="s">
        <v>9</v>
      </c>
      <c r="D7" s="29"/>
      <c r="E7" s="47"/>
      <c r="F7" s="12">
        <v>1</v>
      </c>
      <c r="G7" s="11"/>
      <c r="H7" s="19">
        <f t="shared" si="0"/>
        <v>0</v>
      </c>
    </row>
    <row r="8" spans="2:9" ht="24.75" customHeight="1" x14ac:dyDescent="0.25">
      <c r="B8" s="67">
        <v>5</v>
      </c>
      <c r="C8" s="61" t="s">
        <v>10</v>
      </c>
      <c r="D8" s="32" t="s">
        <v>24</v>
      </c>
      <c r="E8" s="48"/>
      <c r="F8" s="12">
        <v>4</v>
      </c>
      <c r="G8" s="11"/>
      <c r="H8" s="19">
        <f t="shared" si="0"/>
        <v>0</v>
      </c>
    </row>
    <row r="9" spans="2:9" ht="29.25" customHeight="1" thickBot="1" x14ac:dyDescent="0.3">
      <c r="B9" s="68"/>
      <c r="C9" s="62" t="s">
        <v>27</v>
      </c>
      <c r="D9" s="33"/>
      <c r="E9" s="48"/>
      <c r="F9" s="12">
        <v>4</v>
      </c>
      <c r="G9" s="11"/>
      <c r="H9" s="19">
        <f t="shared" si="0"/>
        <v>0</v>
      </c>
    </row>
    <row r="10" spans="2:9" ht="26.25" customHeight="1" x14ac:dyDescent="0.25">
      <c r="B10" s="69">
        <v>6</v>
      </c>
      <c r="C10" s="63" t="s">
        <v>11</v>
      </c>
      <c r="D10" s="32" t="s">
        <v>29</v>
      </c>
      <c r="E10" s="48"/>
      <c r="F10" s="12">
        <v>3</v>
      </c>
      <c r="G10" s="11"/>
      <c r="H10" s="19">
        <f t="shared" si="0"/>
        <v>0</v>
      </c>
    </row>
    <row r="11" spans="2:9" ht="30.75" customHeight="1" thickBot="1" x14ac:dyDescent="0.3">
      <c r="B11" s="70"/>
      <c r="C11" s="64" t="s">
        <v>28</v>
      </c>
      <c r="D11" s="33"/>
      <c r="E11" s="48"/>
      <c r="F11" s="12">
        <v>3</v>
      </c>
      <c r="G11" s="11"/>
      <c r="H11" s="19">
        <f t="shared" si="0"/>
        <v>0</v>
      </c>
    </row>
    <row r="12" spans="2:9" ht="15" customHeight="1" x14ac:dyDescent="0.25">
      <c r="B12" s="66">
        <v>7</v>
      </c>
      <c r="C12" s="53" t="s">
        <v>12</v>
      </c>
      <c r="D12" s="30"/>
      <c r="E12" s="47"/>
      <c r="F12" s="12">
        <v>1</v>
      </c>
      <c r="G12" s="11"/>
      <c r="H12" s="19">
        <f t="shared" si="0"/>
        <v>0</v>
      </c>
    </row>
    <row r="13" spans="2:9" ht="15" customHeight="1" x14ac:dyDescent="0.25">
      <c r="B13" s="59">
        <v>8</v>
      </c>
      <c r="C13" s="51" t="s">
        <v>20</v>
      </c>
      <c r="D13" s="26"/>
      <c r="E13" s="47"/>
      <c r="F13" s="12">
        <v>2</v>
      </c>
      <c r="G13" s="11"/>
      <c r="H13" s="19">
        <f t="shared" si="0"/>
        <v>0</v>
      </c>
    </row>
    <row r="14" spans="2:9" ht="15" customHeight="1" x14ac:dyDescent="0.25">
      <c r="B14" s="59">
        <v>9</v>
      </c>
      <c r="C14" s="51" t="s">
        <v>13</v>
      </c>
      <c r="D14" s="26"/>
      <c r="E14" s="47"/>
      <c r="F14" s="12">
        <v>10</v>
      </c>
      <c r="G14" s="11"/>
      <c r="H14" s="19">
        <f t="shared" si="0"/>
        <v>0</v>
      </c>
    </row>
    <row r="15" spans="2:9" ht="15" customHeight="1" x14ac:dyDescent="0.25">
      <c r="B15" s="59">
        <v>10</v>
      </c>
      <c r="C15" s="51" t="s">
        <v>14</v>
      </c>
      <c r="D15" s="26"/>
      <c r="E15" s="47"/>
      <c r="F15" s="12">
        <v>5</v>
      </c>
      <c r="G15" s="11"/>
      <c r="H15" s="19">
        <f t="shared" si="0"/>
        <v>0</v>
      </c>
    </row>
    <row r="16" spans="2:9" ht="15" customHeight="1" x14ac:dyDescent="0.25">
      <c r="B16" s="59">
        <v>11</v>
      </c>
      <c r="C16" s="51" t="s">
        <v>15</v>
      </c>
      <c r="D16" s="26"/>
      <c r="E16" s="47"/>
      <c r="F16" s="12">
        <v>4</v>
      </c>
      <c r="G16" s="11"/>
      <c r="H16" s="19">
        <f t="shared" si="0"/>
        <v>0</v>
      </c>
    </row>
    <row r="17" spans="2:11" ht="15" customHeight="1" x14ac:dyDescent="0.25">
      <c r="B17" s="59">
        <v>12</v>
      </c>
      <c r="C17" s="51" t="s">
        <v>19</v>
      </c>
      <c r="D17" s="26"/>
      <c r="E17" s="47"/>
      <c r="F17" s="12">
        <v>4</v>
      </c>
      <c r="G17" s="11"/>
      <c r="H17" s="19">
        <f t="shared" si="0"/>
        <v>0</v>
      </c>
    </row>
    <row r="18" spans="2:11" ht="15" customHeight="1" x14ac:dyDescent="0.25">
      <c r="B18" s="59">
        <v>13</v>
      </c>
      <c r="C18" s="51" t="s">
        <v>16</v>
      </c>
      <c r="D18" s="26"/>
      <c r="E18" s="47"/>
      <c r="F18" s="12">
        <v>14</v>
      </c>
      <c r="G18" s="11"/>
      <c r="H18" s="19">
        <f t="shared" si="0"/>
        <v>0</v>
      </c>
    </row>
    <row r="19" spans="2:11" ht="15" customHeight="1" x14ac:dyDescent="0.25">
      <c r="B19" s="59">
        <v>14</v>
      </c>
      <c r="C19" s="51" t="s">
        <v>22</v>
      </c>
      <c r="D19" s="26"/>
      <c r="E19" s="47"/>
      <c r="F19" s="12">
        <v>4</v>
      </c>
      <c r="G19" s="11"/>
      <c r="H19" s="19">
        <f t="shared" si="0"/>
        <v>0</v>
      </c>
    </row>
    <row r="20" spans="2:11" ht="15.75" customHeight="1" thickBot="1" x14ac:dyDescent="0.3">
      <c r="B20" s="60">
        <v>15</v>
      </c>
      <c r="C20" s="54" t="s">
        <v>23</v>
      </c>
      <c r="D20" s="28"/>
      <c r="E20" s="49"/>
      <c r="F20" s="20">
        <v>150</v>
      </c>
      <c r="G20" s="21"/>
      <c r="H20" s="22">
        <f t="shared" si="0"/>
        <v>0</v>
      </c>
    </row>
    <row r="21" spans="2:11" ht="48" customHeight="1" thickBot="1" x14ac:dyDescent="0.3">
      <c r="B21" s="55" t="s">
        <v>2</v>
      </c>
      <c r="C21" s="56"/>
      <c r="D21" s="56"/>
      <c r="E21" s="56"/>
      <c r="F21" s="56"/>
      <c r="G21" s="57"/>
      <c r="H21" s="10">
        <f>IF((SUM(H4:H20))&lt;=G23,(SUM(H4:H20)),"ERRORE l'importo offerto supera la base d'asta")</f>
        <v>0</v>
      </c>
    </row>
    <row r="22" spans="2:11" ht="15.75" thickBot="1" x14ac:dyDescent="0.3">
      <c r="G22" s="1"/>
      <c r="H22" s="4"/>
      <c r="I22" s="2"/>
      <c r="J22" s="2"/>
      <c r="K22" s="2"/>
    </row>
    <row r="23" spans="2:11" s="2" customFormat="1" ht="39" customHeight="1" thickBot="1" x14ac:dyDescent="0.3">
      <c r="C23" s="34" t="s">
        <v>4</v>
      </c>
      <c r="D23" s="35"/>
      <c r="E23" s="36"/>
      <c r="G23" s="40">
        <v>34150</v>
      </c>
      <c r="H23" s="41"/>
    </row>
    <row r="24" spans="2:11" s="2" customFormat="1" ht="15.75" thickBot="1" x14ac:dyDescent="0.3">
      <c r="D24" s="3"/>
      <c r="E24" s="3"/>
      <c r="G24" s="6"/>
    </row>
    <row r="25" spans="2:11" s="2" customFormat="1" ht="41.25" customHeight="1" thickBot="1" x14ac:dyDescent="0.3">
      <c r="C25" s="34" t="s">
        <v>6</v>
      </c>
      <c r="D25" s="35"/>
      <c r="E25" s="36"/>
      <c r="G25" s="42" t="str">
        <f>IF(H21&gt;G23,"ATTENZIONE: L'offerta complessiva è superiore alla Base d'asta","OK")</f>
        <v>OK</v>
      </c>
      <c r="H25" s="43"/>
      <c r="I25"/>
      <c r="J25"/>
      <c r="K25"/>
    </row>
    <row r="26" spans="2:11" s="2" customFormat="1" ht="18.75" thickBot="1" x14ac:dyDescent="0.3">
      <c r="D26" s="5"/>
      <c r="E26" s="5"/>
      <c r="G26" s="8"/>
      <c r="I26" s="9"/>
      <c r="J26" s="9"/>
      <c r="K26" s="9"/>
    </row>
    <row r="27" spans="2:11" ht="42" customHeight="1" thickBot="1" x14ac:dyDescent="0.3">
      <c r="C27" s="37" t="s">
        <v>3</v>
      </c>
      <c r="D27" s="38"/>
      <c r="E27" s="39"/>
      <c r="G27" s="44">
        <f>IF((H21&lt;=G23),H21,"ERRORE")</f>
        <v>0</v>
      </c>
      <c r="H27" s="45"/>
    </row>
  </sheetData>
  <sheetProtection password="CE28" sheet="1" objects="1" scenarios="1"/>
  <mergeCells count="12">
    <mergeCell ref="D8:D9"/>
    <mergeCell ref="D10:D11"/>
    <mergeCell ref="C25:E25"/>
    <mergeCell ref="C27:E27"/>
    <mergeCell ref="G23:H23"/>
    <mergeCell ref="G25:H25"/>
    <mergeCell ref="G27:H27"/>
    <mergeCell ref="E4:E20"/>
    <mergeCell ref="C23:E23"/>
    <mergeCell ref="B21:G21"/>
    <mergeCell ref="B8:B9"/>
    <mergeCell ref="B10:B11"/>
  </mergeCells>
  <conditionalFormatting sqref="G27">
    <cfRule type="cellIs" dxfId="5" priority="6" operator="equal">
      <formula>$G$23</formula>
    </cfRule>
    <cfRule type="cellIs" dxfId="4" priority="7" operator="lessThan">
      <formula>$G$23</formula>
    </cfRule>
    <cfRule type="cellIs" dxfId="3" priority="9" operator="greaterThan">
      <formula>$G$23</formula>
    </cfRule>
  </conditionalFormatting>
  <conditionalFormatting sqref="H21">
    <cfRule type="cellIs" dxfId="2" priority="10" operator="greaterThan">
      <formula>#REF!</formula>
    </cfRule>
  </conditionalFormatting>
  <conditionalFormatting sqref="G27:H27">
    <cfRule type="cellIs" dxfId="1" priority="1" operator="greaterThan">
      <formula>$G$23</formula>
    </cfRule>
    <cfRule type="cellIs" dxfId="0" priority="2" operator="lessThanOrEqual">
      <formula>$G$23</formula>
    </cfRule>
  </conditionalFormatting>
  <dataValidations count="1">
    <dataValidation type="custom" operator="equal" allowBlank="1" showInputMessage="1" showErrorMessage="1" error="Non è possibile inserire più di due cifre decimali" sqref="G4:G20">
      <formula1>(LEN(G4)-LEN(INT(G4)))&lt;=3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2018-10-03T10:29:16Z</dcterms:modified>
</cp:coreProperties>
</file>