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195" windowWidth="19440" windowHeight="1350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5" i="1"/>
  <c r="H6" i="1"/>
  <c r="H7" i="1"/>
  <c r="H8" i="1"/>
  <c r="H9" i="1"/>
  <c r="H4" i="1" l="1"/>
  <c r="H19" i="1" l="1"/>
  <c r="G25" i="1" s="1"/>
  <c r="G23" i="1" l="1"/>
</calcChain>
</file>

<file path=xl/sharedStrings.xml><?xml version="1.0" encoding="utf-8"?>
<sst xmlns="http://schemas.openxmlformats.org/spreadsheetml/2006/main" count="26" uniqueCount="26">
  <si>
    <t>Celle da compilare</t>
  </si>
  <si>
    <t>Descrizione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</si>
  <si>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</si>
  <si>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</si>
  <si>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</si>
  <si>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</si>
  <si>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</si>
  <si>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</si>
  <si>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Totale (€)</t>
  </si>
  <si>
    <t>Wifi relay</t>
  </si>
  <si>
    <t>Raspberry Pi3 Model B+</t>
  </si>
  <si>
    <t>Kit IOT Samsung Artik</t>
  </si>
  <si>
    <t>Adattatore da 24 pin per collegamento Schede GNSS</t>
  </si>
  <si>
    <t>Adattatore da 16 pin per collegamento Schede GNSS</t>
  </si>
  <si>
    <t>Adattatori per cavo d’antenna GNSS</t>
  </si>
  <si>
    <t>Tableau Tp5 Universal Power Supply con Cavo di alimentazione</t>
  </si>
  <si>
    <t>Tableau - TD2U</t>
  </si>
  <si>
    <t>Batterie ioni litio US18650VTC5</t>
  </si>
  <si>
    <t>Caricatore batterie 3.2 v/3.65v</t>
  </si>
  <si>
    <t>Relè 5V Arduino</t>
  </si>
  <si>
    <t>Sensore flusso FS5.0.1L.195</t>
  </si>
  <si>
    <t>Beacon TI CC2650</t>
  </si>
  <si>
    <t>LogiCube Falcon-Neo</t>
  </si>
  <si>
    <t>Lettore RFID Omnikey 6321 USB</t>
  </si>
  <si>
    <t>Note</t>
  </si>
  <si>
    <t>Per le specifiche dei modelli e/o delle caratteristiche tecniche dei singoli prodotti si deve far riferimento a quanto indicato alla tabella del paragrafo 2.1 del capitolato tecnico.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</si>
</sst>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u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164" fontId="2" fillId="4" borderId="4" xfId="0" applyNumberFormat="1" applyFont="1" applyFill="1" applyBorder="1" applyAlignment="1" applyProtection="1">
      <alignment horizontal="center" vertical="center" wrapText="1"/>
    </xf>
    <xf numFmtId="0" fontId="11" fillId="0" borderId="4" xfId="0" applyFont="1" applyBorder="1" applyAlignment="1">
      <alignment vertical="center"/>
    </xf>
    <xf numFmtId="0" fontId="13" fillId="2" borderId="6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0" fontId="11" fillId="0" borderId="8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 wrapText="1"/>
    </xf>
    <xf numFmtId="164" fontId="15" fillId="0" borderId="10" xfId="0" applyNumberFormat="1" applyFont="1" applyBorder="1" applyAlignment="1" applyProtection="1">
      <alignment horizontal="center" vertical="center" wrapText="1"/>
      <protection locked="0"/>
    </xf>
    <xf numFmtId="164" fontId="15" fillId="0" borderId="11" xfId="0" applyNumberFormat="1" applyFont="1" applyBorder="1" applyAlignment="1" applyProtection="1">
      <alignment horizontal="center" vertical="center" wrapText="1"/>
    </xf>
    <xf numFmtId="164" fontId="15" fillId="0" borderId="5" xfId="0" applyNumberFormat="1" applyFont="1" applyBorder="1" applyAlignment="1" applyProtection="1">
      <alignment horizontal="center" vertical="center" wrapText="1"/>
      <protection locked="0"/>
    </xf>
    <xf numFmtId="164" fontId="15" fillId="0" borderId="12" xfId="0" applyNumberFormat="1" applyFont="1" applyBorder="1" applyAlignment="1" applyProtection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164" fontId="15" fillId="0" borderId="13" xfId="0" applyNumberFormat="1" applyFont="1" applyBorder="1" applyAlignment="1" applyProtection="1">
      <alignment horizontal="center" vertical="center" wrapText="1"/>
      <protection locked="0"/>
    </xf>
    <xf numFmtId="164" fontId="15" fillId="0" borderId="14" xfId="0" applyNumberFormat="1" applyFont="1" applyBorder="1" applyAlignment="1" applyProtection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left" vertical="center" wrapText="1"/>
    </xf>
    <xf numFmtId="0" fontId="14" fillId="4" borderId="15" xfId="0" applyFont="1" applyFill="1" applyBorder="1" applyAlignment="1">
      <alignment horizontal="left" vertical="center" wrapText="1"/>
    </xf>
    <xf numFmtId="0" fontId="16" fillId="4" borderId="22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center" wrapText="1"/>
    </xf>
    <xf numFmtId="0" fontId="16" fillId="4" borderId="24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25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25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14" fillId="4" borderId="19" xfId="0" applyFont="1" applyFill="1" applyBorder="1" applyAlignment="1">
      <alignment horizontal="left" vertical="center" wrapText="1"/>
    </xf>
    <xf numFmtId="0" fontId="14" fillId="4" borderId="20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8" fillId="3" borderId="1" xfId="4" applyNumberFormat="1" applyFont="1" applyFill="1" applyBorder="1" applyAlignment="1" applyProtection="1">
      <alignment horizontal="center" vertical="center" wrapText="1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center" vertical="center"/>
    </xf>
    <xf numFmtId="0" fontId="14" fillId="4" borderId="16" xfId="0" applyFont="1" applyFill="1" applyBorder="1" applyAlignment="1">
      <alignment horizontal="left" vertical="center" wrapText="1"/>
    </xf>
    <xf numFmtId="0" fontId="14" fillId="4" borderId="17" xfId="0" applyFont="1" applyFill="1" applyBorder="1" applyAlignment="1">
      <alignment horizontal="left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25"/>
  <sheetViews>
    <sheetView tabSelected="1" zoomScale="90" zoomScaleNormal="90" workbookViewId="0">
      <selection activeCell="C2" sqref="C2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8" customWidth="1"/>
    <col min="4" max="4" width="47.7109375" bestFit="1" customWidth="1"/>
    <col min="5" max="5" width="24" customWidth="1"/>
    <col min="6" max="6" width="7.5703125" bestFit="1" customWidth="1"/>
    <col min="7" max="7" width="19.140625" customWidth="1"/>
    <col min="8" max="8" width="21.28515625" customWidth="1"/>
  </cols>
  <sheetData>
    <row r="1" spans="3:9" ht="15.75" thickBot="1" x14ac:dyDescent="0.3"/>
    <row r="2" spans="3:9" ht="15.75" thickBot="1" x14ac:dyDescent="0.3">
      <c r="G2" s="17" t="s">
        <v>0</v>
      </c>
      <c r="I2" s="7"/>
    </row>
    <row r="3" spans="3:9" ht="38.25" customHeight="1" thickBot="1" x14ac:dyDescent="0.3">
      <c r="C3" s="41" t="s">
        <v>1</v>
      </c>
      <c r="D3" s="42"/>
      <c r="E3" s="27" t="s">
        <v>24</v>
      </c>
      <c r="F3" s="12" t="s">
        <v>2</v>
      </c>
      <c r="G3" s="13" t="s">
        <v>6</v>
      </c>
      <c r="H3" s="14" t="s">
        <v>8</v>
      </c>
    </row>
    <row r="4" spans="3:9" ht="15" customHeight="1" x14ac:dyDescent="0.25">
      <c r="C4" s="49" t="s">
        <v>9</v>
      </c>
      <c r="D4" s="50"/>
      <c r="E4" s="30" t="s">
        <v>25</v>
      </c>
      <c r="F4" s="23">
        <v>5</v>
      </c>
      <c r="G4" s="19"/>
      <c r="H4" s="20">
        <f>F4*G4</f>
        <v>0</v>
      </c>
    </row>
    <row r="5" spans="3:9" ht="15" customHeight="1" x14ac:dyDescent="0.25">
      <c r="C5" s="28" t="s">
        <v>17</v>
      </c>
      <c r="D5" s="29">
        <v>20</v>
      </c>
      <c r="E5" s="31"/>
      <c r="F5" s="18">
        <v>20</v>
      </c>
      <c r="G5" s="21"/>
      <c r="H5" s="22">
        <f t="shared" ref="H5:H18" si="0">F5*G5</f>
        <v>0</v>
      </c>
    </row>
    <row r="6" spans="3:9" ht="15" customHeight="1" x14ac:dyDescent="0.25">
      <c r="C6" s="28" t="s">
        <v>18</v>
      </c>
      <c r="D6" s="29">
        <v>1</v>
      </c>
      <c r="E6" s="31"/>
      <c r="F6" s="18">
        <v>1</v>
      </c>
      <c r="G6" s="21"/>
      <c r="H6" s="22">
        <f t="shared" si="0"/>
        <v>0</v>
      </c>
    </row>
    <row r="7" spans="3:9" ht="15" customHeight="1" x14ac:dyDescent="0.25">
      <c r="C7" s="28" t="s">
        <v>19</v>
      </c>
      <c r="D7" s="29">
        <v>4</v>
      </c>
      <c r="E7" s="31"/>
      <c r="F7" s="18">
        <v>4</v>
      </c>
      <c r="G7" s="21"/>
      <c r="H7" s="22">
        <f t="shared" si="0"/>
        <v>0</v>
      </c>
    </row>
    <row r="8" spans="3:9" ht="15" customHeight="1" x14ac:dyDescent="0.25">
      <c r="C8" s="28" t="s">
        <v>20</v>
      </c>
      <c r="D8" s="29">
        <v>10</v>
      </c>
      <c r="E8" s="31"/>
      <c r="F8" s="18">
        <v>10</v>
      </c>
      <c r="G8" s="21"/>
      <c r="H8" s="22">
        <f t="shared" si="0"/>
        <v>0</v>
      </c>
    </row>
    <row r="9" spans="3:9" ht="15" customHeight="1" x14ac:dyDescent="0.25">
      <c r="C9" s="28" t="s">
        <v>10</v>
      </c>
      <c r="D9" s="29">
        <v>2</v>
      </c>
      <c r="E9" s="31"/>
      <c r="F9" s="18">
        <v>2</v>
      </c>
      <c r="G9" s="21"/>
      <c r="H9" s="22">
        <f t="shared" si="0"/>
        <v>0</v>
      </c>
    </row>
    <row r="10" spans="3:9" ht="15" customHeight="1" x14ac:dyDescent="0.25">
      <c r="C10" s="28" t="s">
        <v>11</v>
      </c>
      <c r="D10" s="29">
        <v>2</v>
      </c>
      <c r="E10" s="31"/>
      <c r="F10" s="18">
        <v>2</v>
      </c>
      <c r="G10" s="21"/>
      <c r="H10" s="22">
        <f t="shared" si="0"/>
        <v>0</v>
      </c>
    </row>
    <row r="11" spans="3:9" ht="15" customHeight="1" x14ac:dyDescent="0.25">
      <c r="C11" s="28" t="s">
        <v>21</v>
      </c>
      <c r="D11" s="29">
        <v>10</v>
      </c>
      <c r="E11" s="31"/>
      <c r="F11" s="18">
        <v>10</v>
      </c>
      <c r="G11" s="21"/>
      <c r="H11" s="22">
        <f t="shared" si="0"/>
        <v>0</v>
      </c>
    </row>
    <row r="12" spans="3:9" ht="15" customHeight="1" x14ac:dyDescent="0.25">
      <c r="C12" s="28" t="s">
        <v>12</v>
      </c>
      <c r="D12" s="29">
        <v>1</v>
      </c>
      <c r="E12" s="31"/>
      <c r="F12" s="18">
        <v>1</v>
      </c>
      <c r="G12" s="21"/>
      <c r="H12" s="22">
        <f t="shared" si="0"/>
        <v>0</v>
      </c>
    </row>
    <row r="13" spans="3:9" ht="15" customHeight="1" x14ac:dyDescent="0.25">
      <c r="C13" s="28" t="s">
        <v>13</v>
      </c>
      <c r="D13" s="29">
        <v>1</v>
      </c>
      <c r="E13" s="31"/>
      <c r="F13" s="18">
        <v>1</v>
      </c>
      <c r="G13" s="21"/>
      <c r="H13" s="22">
        <f t="shared" si="0"/>
        <v>0</v>
      </c>
    </row>
    <row r="14" spans="3:9" ht="15" customHeight="1" x14ac:dyDescent="0.25">
      <c r="C14" s="28" t="s">
        <v>14</v>
      </c>
      <c r="D14" s="29">
        <v>1</v>
      </c>
      <c r="E14" s="31"/>
      <c r="F14" s="18">
        <v>1</v>
      </c>
      <c r="G14" s="21"/>
      <c r="H14" s="22">
        <f t="shared" si="0"/>
        <v>0</v>
      </c>
    </row>
    <row r="15" spans="3:9" ht="15" customHeight="1" x14ac:dyDescent="0.25">
      <c r="C15" s="28" t="s">
        <v>15</v>
      </c>
      <c r="D15" s="29">
        <v>2</v>
      </c>
      <c r="E15" s="31"/>
      <c r="F15" s="18">
        <v>2</v>
      </c>
      <c r="G15" s="21"/>
      <c r="H15" s="22">
        <f t="shared" si="0"/>
        <v>0</v>
      </c>
    </row>
    <row r="16" spans="3:9" ht="15" customHeight="1" x14ac:dyDescent="0.25">
      <c r="C16" s="28" t="s">
        <v>16</v>
      </c>
      <c r="D16" s="29">
        <v>1</v>
      </c>
      <c r="E16" s="31"/>
      <c r="F16" s="18">
        <v>1</v>
      </c>
      <c r="G16" s="21"/>
      <c r="H16" s="22">
        <f t="shared" si="0"/>
        <v>0</v>
      </c>
    </row>
    <row r="17" spans="3:11" x14ac:dyDescent="0.25">
      <c r="C17" s="28" t="s">
        <v>22</v>
      </c>
      <c r="D17" s="29">
        <v>1</v>
      </c>
      <c r="E17" s="31"/>
      <c r="F17" s="18">
        <v>1</v>
      </c>
      <c r="G17" s="21"/>
      <c r="H17" s="22">
        <f t="shared" si="0"/>
        <v>0</v>
      </c>
    </row>
    <row r="18" spans="3:11" ht="15" customHeight="1" thickBot="1" x14ac:dyDescent="0.3">
      <c r="C18" s="39" t="s">
        <v>23</v>
      </c>
      <c r="D18" s="40">
        <v>110</v>
      </c>
      <c r="E18" s="32"/>
      <c r="F18" s="24">
        <v>110</v>
      </c>
      <c r="G18" s="25"/>
      <c r="H18" s="26">
        <f t="shared" si="0"/>
        <v>0</v>
      </c>
    </row>
    <row r="19" spans="3:11" ht="49.5" customHeight="1" thickBot="1" x14ac:dyDescent="0.3">
      <c r="C19" s="15"/>
      <c r="D19" s="16" t="s">
        <v>3</v>
      </c>
      <c r="E19" s="16"/>
      <c r="F19" s="16"/>
      <c r="G19" s="11"/>
      <c r="H19" s="10">
        <f>IF((SUM(H4:H18))&lt;=G21,(SUM(H4:H18)),"ERRORE l'importo offerto supera la base d'asta")</f>
        <v>0</v>
      </c>
    </row>
    <row r="20" spans="3:11" ht="15.75" thickBot="1" x14ac:dyDescent="0.3">
      <c r="G20" s="1"/>
      <c r="H20" s="4"/>
      <c r="I20" s="2"/>
      <c r="J20" s="2"/>
      <c r="K20" s="2"/>
    </row>
    <row r="21" spans="3:11" s="2" customFormat="1" ht="39" customHeight="1" thickBot="1" x14ac:dyDescent="0.3">
      <c r="C21" s="33" t="s">
        <v>5</v>
      </c>
      <c r="D21" s="34"/>
      <c r="E21" s="35"/>
      <c r="G21" s="43">
        <v>15500</v>
      </c>
      <c r="H21" s="44"/>
    </row>
    <row r="22" spans="3:11" s="2" customFormat="1" ht="15.75" thickBot="1" x14ac:dyDescent="0.3">
      <c r="D22" s="3"/>
      <c r="E22" s="3"/>
      <c r="G22" s="6"/>
    </row>
    <row r="23" spans="3:11" s="2" customFormat="1" ht="63.75" customHeight="1" thickBot="1" x14ac:dyDescent="0.3">
      <c r="C23" s="33" t="s">
        <v>7</v>
      </c>
      <c r="D23" s="34"/>
      <c r="E23" s="35"/>
      <c r="G23" s="45" t="str">
        <f>IF(H19&gt;G21,"ATTENZIONE: L'offerta complessiva è superiore alla Base d'asta","OK")</f>
        <v>OK</v>
      </c>
      <c r="H23" s="46"/>
      <c r="I23"/>
      <c r="J23"/>
      <c r="K23"/>
    </row>
    <row r="24" spans="3:11" s="2" customFormat="1" ht="18.75" thickBot="1" x14ac:dyDescent="0.3">
      <c r="D24" s="5"/>
      <c r="E24" s="5"/>
      <c r="G24" s="8"/>
      <c r="I24" s="9"/>
      <c r="J24" s="9"/>
      <c r="K24" s="9"/>
    </row>
    <row r="25" spans="3:11" ht="42" customHeight="1" thickBot="1" x14ac:dyDescent="0.3">
      <c r="C25" s="36" t="s">
        <v>4</v>
      </c>
      <c r="D25" s="37"/>
      <c r="E25" s="38"/>
      <c r="G25" s="47">
        <f>IF((H19&lt;=G21),H19,"ERRORE")</f>
        <v>0</v>
      </c>
      <c r="H25" s="48"/>
    </row>
  </sheetData>
  <sheetProtection password="CE28" sheet="1" objects="1" scenarios="1"/>
  <mergeCells count="23">
    <mergeCell ref="C3:D3"/>
    <mergeCell ref="G21:H21"/>
    <mergeCell ref="G23:H23"/>
    <mergeCell ref="G25:H25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E4:E18"/>
    <mergeCell ref="C21:E21"/>
    <mergeCell ref="C23:E23"/>
    <mergeCell ref="C25:E25"/>
    <mergeCell ref="C17:D17"/>
    <mergeCell ref="C18:D18"/>
  </mergeCells>
  <conditionalFormatting sqref="G25">
    <cfRule type="cellIs" dxfId="5" priority="6" operator="equal">
      <formula>$G$21</formula>
    </cfRule>
    <cfRule type="cellIs" dxfId="4" priority="7" operator="lessThan">
      <formula>$G$21</formula>
    </cfRule>
    <cfRule type="cellIs" dxfId="3" priority="9" operator="greaterThan">
      <formula>$G$21</formula>
    </cfRule>
  </conditionalFormatting>
  <conditionalFormatting sqref="H19">
    <cfRule type="cellIs" dxfId="2" priority="10" operator="greaterThan">
      <formula>#REF!</formula>
    </cfRule>
  </conditionalFormatting>
  <conditionalFormatting sqref="G25:H25">
    <cfRule type="cellIs" dxfId="1" priority="1" operator="greaterThan">
      <formula>$G$21</formula>
    </cfRule>
    <cfRule type="cellIs" dxfId="0" priority="2" operator="lessThanOrEqual">
      <formula>$G$21</formula>
    </cfRule>
  </conditionalFormatting>
  <dataValidations count="1">
    <dataValidation type="custom" operator="equal" allowBlank="1" showInputMessage="1" showErrorMessage="1" error="Non è possibile inserire più di due cifre decimali" sqref="G4:G18">
      <formula1>(LEN(G4)-LEN(INT(G4)))&lt;=3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2018-07-18T10:51:20Z</dcterms:modified>
</cp:coreProperties>
</file>