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autoCompressPictures="0" defaultThemeVersion="124226"/>
  <bookViews>
    <workbookView xWindow="0" yWindow="-315" windowWidth="19440" windowHeight="13620"/>
  </bookViews>
  <sheets>
    <sheet name="Foglio1" sheetId="1" r:id="rId1"/>
  </sheet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2" i="1" l="1"/>
  <c r="G11" i="1"/>
  <c r="G10" i="1"/>
  <c r="G9" i="1"/>
  <c r="G6" i="1" l="1"/>
  <c r="G7" i="1"/>
  <c r="G8" i="1"/>
  <c r="G13" i="1"/>
  <c r="G14" i="1"/>
  <c r="G15" i="1"/>
  <c r="G16" i="1"/>
  <c r="G17" i="1" l="1"/>
  <c r="F23" i="1" s="1"/>
  <c r="F21" i="1" l="1"/>
</calcChain>
</file>

<file path=xl/sharedStrings.xml><?xml version="1.0" encoding="utf-8"?>
<sst xmlns="http://schemas.openxmlformats.org/spreadsheetml/2006/main" count="44" uniqueCount="36">
  <si>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</si>
  <si>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</si>
  <si>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</si>
  <si>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</si>
  <si>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</si>
  <si>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Codice</t>
  </si>
  <si>
    <t>Sistema di Verifica in caso di offerta superiore alla base d'asta</t>
  </si>
  <si>
    <t>871929-B21</t>
  </si>
  <si>
    <t>HPE Synergy 660 Gen10 Configure-to-order Compute Module</t>
  </si>
  <si>
    <t>873387-L21</t>
  </si>
  <si>
    <t>HPE Synergy 480/660 Gen10 Intel Xeon-Gold 5118 (2.3GHz/12-core/105W) FIO Processor Kit</t>
  </si>
  <si>
    <t>873387-B21</t>
  </si>
  <si>
    <t>HPE Synergy 480/660 Gen10 Intel Xeon-Gold 5118 (2.3GHz/12-core/105W) Processor Kit</t>
  </si>
  <si>
    <t>815100-B21</t>
  </si>
  <si>
    <t>HPE 32GB (1x32GB) Dual Rank x4 DDR4-2666 CAS-19-19-19 Registered Smart Memory Kit</t>
  </si>
  <si>
    <t>870753-B21</t>
  </si>
  <si>
    <t>HPE 300GB SAS 12G Enterprise 15K SFF (2.5in) SC 3yr Wty Digitally Signed Firmware HDD</t>
  </si>
  <si>
    <t>P01367-B21</t>
  </si>
  <si>
    <t>HPE 96W Smart Storage Battery (up to 20 Devices) with 260mm Cable Kit</t>
  </si>
  <si>
    <t>823856-B21</t>
  </si>
  <si>
    <t>HPE Smart Array P408i-c SR Gen10 (8 Internal Lanes/2GB Cache) 12G SAS Modular Controller</t>
  </si>
  <si>
    <t>777430-B21</t>
  </si>
  <si>
    <t>HPE Synergy 3820C 10/20Gb Converged Network Adapter</t>
  </si>
  <si>
    <t>AC111A</t>
  </si>
  <si>
    <t>HPE ProLiant Door/dock Small Logistic Service</t>
  </si>
  <si>
    <t>H1K92A3     W4B</t>
  </si>
  <si>
    <t>HPE 3Y Proactive Care 24x7 SVC HPE SY660 Gen10 Support</t>
  </si>
  <si>
    <t>6</t>
  </si>
  <si>
    <t>12</t>
  </si>
  <si>
    <t>48</t>
  </si>
  <si>
    <t>HA113A1     5ZZ</t>
  </si>
  <si>
    <t>HPE Synergy Node Installation Service</t>
  </si>
  <si>
    <t>RDO MEPA  n. 2077609</t>
  </si>
  <si>
    <t>Quantià
(A)</t>
  </si>
  <si>
    <t>Importo unitario (€)
(B)</t>
  </si>
  <si>
    <t>Importo totale (€)
(AxB)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</si>
</sst>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164" fontId="2" fillId="4" borderId="5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>
      <alignment vertical="center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0" fontId="15" fillId="2" borderId="3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49" fontId="14" fillId="4" borderId="6" xfId="0" applyNumberFormat="1" applyFont="1" applyFill="1" applyBorder="1" applyAlignment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164" fontId="16" fillId="0" borderId="12" xfId="0" applyNumberFormat="1" applyFont="1" applyBorder="1" applyAlignment="1" applyProtection="1">
      <alignment horizontal="center" vertical="center" wrapText="1"/>
      <protection locked="0"/>
    </xf>
    <xf numFmtId="164" fontId="16" fillId="0" borderId="13" xfId="0" applyNumberFormat="1" applyFont="1" applyBorder="1" applyAlignment="1" applyProtection="1">
      <alignment horizontal="center" vertical="center" wrapText="1"/>
    </xf>
    <xf numFmtId="164" fontId="16" fillId="0" borderId="15" xfId="0" applyNumberFormat="1" applyFont="1" applyBorder="1" applyAlignment="1" applyProtection="1">
      <alignment horizontal="center" vertical="center" wrapText="1"/>
    </xf>
    <xf numFmtId="49" fontId="14" fillId="4" borderId="17" xfId="0" applyNumberFormat="1" applyFont="1" applyFill="1" applyBorder="1" applyAlignment="1">
      <alignment horizontal="center" vertical="center" wrapText="1"/>
    </xf>
    <xf numFmtId="164" fontId="16" fillId="0" borderId="17" xfId="0" applyNumberFormat="1" applyFont="1" applyBorder="1" applyAlignment="1" applyProtection="1">
      <alignment horizontal="center" vertical="center" wrapText="1"/>
      <protection locked="0"/>
    </xf>
    <xf numFmtId="164" fontId="16" fillId="0" borderId="18" xfId="0" applyNumberFormat="1" applyFont="1" applyBorder="1" applyAlignment="1" applyProtection="1">
      <alignment horizontal="center" vertical="center" wrapText="1"/>
    </xf>
    <xf numFmtId="49" fontId="14" fillId="4" borderId="11" xfId="0" applyNumberFormat="1" applyFont="1" applyFill="1" applyBorder="1" applyAlignment="1">
      <alignment horizontal="center" vertical="center" wrapText="1"/>
    </xf>
    <xf numFmtId="49" fontId="14" fillId="4" borderId="14" xfId="0" applyNumberFormat="1" applyFont="1" applyFill="1" applyBorder="1" applyAlignment="1">
      <alignment horizontal="center" vertical="center" wrapText="1"/>
    </xf>
    <xf numFmtId="49" fontId="14" fillId="4" borderId="16" xfId="0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23"/>
  <sheetViews>
    <sheetView tabSelected="1" zoomScale="90" zoomScaleNormal="90" workbookViewId="0">
      <selection activeCell="K7" sqref="K7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8" customWidth="1"/>
    <col min="4" max="4" width="41.7109375" customWidth="1"/>
    <col min="5" max="5" width="10.42578125" customWidth="1"/>
    <col min="6" max="6" width="23.42578125" customWidth="1"/>
    <col min="7" max="7" width="24.7109375" customWidth="1"/>
  </cols>
  <sheetData>
    <row r="2" spans="3:8" ht="15.75" x14ac:dyDescent="0.25">
      <c r="C2" s="13" t="s">
        <v>32</v>
      </c>
      <c r="D2" s="13"/>
      <c r="H2" s="1"/>
    </row>
    <row r="3" spans="3:8" ht="18" customHeight="1" thickBot="1" x14ac:dyDescent="0.3">
      <c r="H3" s="9"/>
    </row>
    <row r="4" spans="3:8" ht="15.75" thickBot="1" x14ac:dyDescent="0.3">
      <c r="F4" s="8" t="s">
        <v>0</v>
      </c>
      <c r="H4" s="9"/>
    </row>
    <row r="5" spans="3:8" ht="60.75" customHeight="1" thickBot="1" x14ac:dyDescent="0.3">
      <c r="C5" s="17" t="s">
        <v>5</v>
      </c>
      <c r="D5" s="18" t="s">
        <v>1</v>
      </c>
      <c r="E5" s="19" t="s">
        <v>33</v>
      </c>
      <c r="F5" s="20" t="s">
        <v>34</v>
      </c>
      <c r="G5" s="21" t="s">
        <v>35</v>
      </c>
    </row>
    <row r="6" spans="3:8" ht="36.75" customHeight="1" x14ac:dyDescent="0.25">
      <c r="C6" s="32" t="s">
        <v>7</v>
      </c>
      <c r="D6" s="25" t="s">
        <v>8</v>
      </c>
      <c r="E6" s="25" t="s">
        <v>27</v>
      </c>
      <c r="F6" s="26"/>
      <c r="G6" s="27">
        <f>E6*F6</f>
        <v>0</v>
      </c>
    </row>
    <row r="7" spans="3:8" ht="36.75" customHeight="1" x14ac:dyDescent="0.25">
      <c r="C7" s="33" t="s">
        <v>9</v>
      </c>
      <c r="D7" s="24" t="s">
        <v>10</v>
      </c>
      <c r="E7" s="24" t="s">
        <v>28</v>
      </c>
      <c r="F7" s="16"/>
      <c r="G7" s="28">
        <f t="shared" ref="G7:G16" si="0">E7*F7</f>
        <v>0</v>
      </c>
    </row>
    <row r="8" spans="3:8" ht="36.75" customHeight="1" x14ac:dyDescent="0.25">
      <c r="C8" s="33" t="s">
        <v>11</v>
      </c>
      <c r="D8" s="24" t="s">
        <v>12</v>
      </c>
      <c r="E8" s="24" t="s">
        <v>28</v>
      </c>
      <c r="F8" s="16"/>
      <c r="G8" s="28">
        <f t="shared" si="0"/>
        <v>0</v>
      </c>
    </row>
    <row r="9" spans="3:8" ht="36.75" customHeight="1" x14ac:dyDescent="0.25">
      <c r="C9" s="33" t="s">
        <v>13</v>
      </c>
      <c r="D9" s="24" t="s">
        <v>14</v>
      </c>
      <c r="E9" s="24" t="s">
        <v>29</v>
      </c>
      <c r="F9" s="16"/>
      <c r="G9" s="28">
        <f t="shared" ref="G9:G12" si="1">E9*F9</f>
        <v>0</v>
      </c>
    </row>
    <row r="10" spans="3:8" ht="36.75" customHeight="1" x14ac:dyDescent="0.25">
      <c r="C10" s="33" t="s">
        <v>15</v>
      </c>
      <c r="D10" s="24" t="s">
        <v>16</v>
      </c>
      <c r="E10" s="24" t="s">
        <v>28</v>
      </c>
      <c r="F10" s="16"/>
      <c r="G10" s="28">
        <f t="shared" si="1"/>
        <v>0</v>
      </c>
    </row>
    <row r="11" spans="3:8" ht="36.75" customHeight="1" x14ac:dyDescent="0.25">
      <c r="C11" s="33" t="s">
        <v>17</v>
      </c>
      <c r="D11" s="24" t="s">
        <v>18</v>
      </c>
      <c r="E11" s="24" t="s">
        <v>27</v>
      </c>
      <c r="F11" s="16"/>
      <c r="G11" s="28">
        <f t="shared" si="1"/>
        <v>0</v>
      </c>
    </row>
    <row r="12" spans="3:8" ht="36.75" customHeight="1" x14ac:dyDescent="0.25">
      <c r="C12" s="33" t="s">
        <v>19</v>
      </c>
      <c r="D12" s="24" t="s">
        <v>20</v>
      </c>
      <c r="E12" s="24" t="s">
        <v>27</v>
      </c>
      <c r="F12" s="16"/>
      <c r="G12" s="28">
        <f t="shared" si="1"/>
        <v>0</v>
      </c>
    </row>
    <row r="13" spans="3:8" ht="36.75" customHeight="1" x14ac:dyDescent="0.25">
      <c r="C13" s="33" t="s">
        <v>21</v>
      </c>
      <c r="D13" s="24" t="s">
        <v>22</v>
      </c>
      <c r="E13" s="24" t="s">
        <v>27</v>
      </c>
      <c r="F13" s="16"/>
      <c r="G13" s="28">
        <f t="shared" si="0"/>
        <v>0</v>
      </c>
    </row>
    <row r="14" spans="3:8" ht="36.75" customHeight="1" x14ac:dyDescent="0.25">
      <c r="C14" s="33" t="s">
        <v>23</v>
      </c>
      <c r="D14" s="24" t="s">
        <v>24</v>
      </c>
      <c r="E14" s="24" t="s">
        <v>27</v>
      </c>
      <c r="F14" s="16"/>
      <c r="G14" s="28">
        <f t="shared" si="0"/>
        <v>0</v>
      </c>
    </row>
    <row r="15" spans="3:8" ht="36.75" customHeight="1" x14ac:dyDescent="0.25">
      <c r="C15" s="33" t="s">
        <v>25</v>
      </c>
      <c r="D15" s="24" t="s">
        <v>26</v>
      </c>
      <c r="E15" s="24" t="s">
        <v>27</v>
      </c>
      <c r="F15" s="16"/>
      <c r="G15" s="28">
        <f t="shared" si="0"/>
        <v>0</v>
      </c>
    </row>
    <row r="16" spans="3:8" ht="36.75" customHeight="1" thickBot="1" x14ac:dyDescent="0.3">
      <c r="C16" s="34" t="s">
        <v>30</v>
      </c>
      <c r="D16" s="29" t="s">
        <v>31</v>
      </c>
      <c r="E16" s="29" t="s">
        <v>27</v>
      </c>
      <c r="F16" s="30"/>
      <c r="G16" s="31">
        <f t="shared" si="0"/>
        <v>0</v>
      </c>
    </row>
    <row r="17" spans="3:10" ht="74.25" customHeight="1" thickBot="1" x14ac:dyDescent="0.3">
      <c r="C17" s="22"/>
      <c r="D17" s="23" t="s">
        <v>2</v>
      </c>
      <c r="E17" s="23"/>
      <c r="F17" s="15"/>
      <c r="G17" s="14">
        <f>IF((SUM(G6:G16))&lt;=F19,(SUM(G6:G16)),"ERRORE l'importo offerto supera la base d'asta")</f>
        <v>0</v>
      </c>
    </row>
    <row r="18" spans="3:10" ht="12.75" customHeight="1" thickBot="1" x14ac:dyDescent="0.3">
      <c r="F18" s="1"/>
      <c r="G18" s="4"/>
      <c r="H18" s="2"/>
      <c r="I18" s="2"/>
      <c r="J18" s="2"/>
    </row>
    <row r="19" spans="3:10" s="2" customFormat="1" ht="41.25" customHeight="1" thickBot="1" x14ac:dyDescent="0.3">
      <c r="D19" s="12" t="s">
        <v>4</v>
      </c>
      <c r="F19" s="35">
        <v>130000</v>
      </c>
      <c r="G19" s="36"/>
    </row>
    <row r="20" spans="3:10" s="2" customFormat="1" ht="15" customHeight="1" thickBot="1" x14ac:dyDescent="0.3">
      <c r="D20" s="3"/>
      <c r="F20" s="6"/>
    </row>
    <row r="21" spans="3:10" s="2" customFormat="1" ht="66" customHeight="1" thickBot="1" x14ac:dyDescent="0.3">
      <c r="D21" s="12" t="s">
        <v>6</v>
      </c>
      <c r="F21" s="37" t="str">
        <f>IF(G17&gt;F19,"ATTENZIONE: L'offerta complessiva è superiore alla Base d'asta","OK")</f>
        <v>OK</v>
      </c>
      <c r="G21" s="38"/>
      <c r="H21"/>
      <c r="I21"/>
      <c r="J21"/>
    </row>
    <row r="22" spans="3:10" s="2" customFormat="1" ht="15" customHeight="1" thickBot="1" x14ac:dyDescent="0.3">
      <c r="D22" s="5"/>
      <c r="F22" s="10"/>
      <c r="H22" s="11"/>
      <c r="I22" s="11"/>
      <c r="J22" s="11"/>
    </row>
    <row r="23" spans="3:10" ht="31.5" customHeight="1" thickBot="1" x14ac:dyDescent="0.3">
      <c r="D23" s="7" t="s">
        <v>3</v>
      </c>
      <c r="F23" s="39">
        <f>IF((G17&lt;=F19),G17,"ERRORE")</f>
        <v>0</v>
      </c>
      <c r="G23" s="40"/>
    </row>
  </sheetData>
  <sheetProtection password="CE28" sheet="1" objects="1" scenarios="1"/>
  <mergeCells count="3">
    <mergeCell ref="F19:G19"/>
    <mergeCell ref="F21:G21"/>
    <mergeCell ref="F23:G23"/>
  </mergeCells>
  <conditionalFormatting sqref="F23">
    <cfRule type="cellIs" dxfId="5" priority="6" operator="equal">
      <formula>$F$19</formula>
    </cfRule>
    <cfRule type="cellIs" dxfId="4" priority="7" operator="lessThan">
      <formula>$F$19</formula>
    </cfRule>
    <cfRule type="cellIs" dxfId="3" priority="9" operator="greaterThan">
      <formula>$F$19</formula>
    </cfRule>
  </conditionalFormatting>
  <conditionalFormatting sqref="G17">
    <cfRule type="cellIs" dxfId="2" priority="10" operator="greaterThan">
      <formula>#REF!</formula>
    </cfRule>
  </conditionalFormatting>
  <conditionalFormatting sqref="F23:G23">
    <cfRule type="cellIs" dxfId="1" priority="1" operator="greaterThan">
      <formula>$F$19</formula>
    </cfRule>
    <cfRule type="cellIs" dxfId="0" priority="2" operator="lessThanOrEqual">
      <formula>$F$19</formula>
    </cfRule>
  </conditionalFormatting>
  <dataValidations count="1">
    <dataValidation type="custom" operator="equal" allowBlank="1" showInputMessage="1" showErrorMessage="1" error="Non è possibile inserire più di due cifre decimali o un valore pari a zero" sqref="F6:F16">
      <formula1>AND((LEN(F6)-LEN(INT(F6)))&lt;=3,F6&lt;&gt;0)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2018-10-05T11:04:55Z</dcterms:modified>
</cp:coreProperties>
</file>