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4" i="1"/>
  <c r="F16" i="1" l="1"/>
  <c r="F22" i="1" s="1"/>
  <c r="F20" i="1" l="1"/>
</calcChain>
</file>

<file path=xl/sharedStrings.xml><?xml version="1.0" encoding="utf-8"?>
<sst xmlns="http://schemas.openxmlformats.org/spreadsheetml/2006/main" count="49" uniqueCount="31">
  <si>
    <t>Celle da compilare</t>
  </si>
  <si>
    <t>Descrizione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</si>
  <si>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</si>
  <si>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</si>
  <si>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</si>
  <si>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Importo offerto (€)</t>
  </si>
  <si>
    <t>Prezzo Totale Offerto al netto dell'IVA €</t>
  </si>
  <si>
    <t>Quantità</t>
  </si>
  <si>
    <t>FAZ-1000E</t>
  </si>
  <si>
    <t>FC-10-L1005-247-02-36</t>
  </si>
  <si>
    <t>1</t>
  </si>
  <si>
    <t>Codice</t>
  </si>
  <si>
    <t>Centralized log &amp; analysis appliance - 2x GE RJ45, 24TB storage, up to 600 GB/Day of Logs</t>
  </si>
  <si>
    <t>3 Year 24x7 FortiCare Contract</t>
  </si>
  <si>
    <t>Incremento spazio storage, sull’attuale apparato IBM Storwize V7000 (par. 2.1 lettera b) del Capitolato Tecnico)</t>
  </si>
  <si>
    <t>Consolle di controllo e reportistica dei firewall prodotto FortiAnalyzer-1000E (par. 2.1 lettera a) del Capitolato Tecnico)</t>
  </si>
  <si>
    <t>-</t>
  </si>
  <si>
    <t>2076-24F IBM Storwize V7000 SFF Expansion</t>
  </si>
  <si>
    <t>9730  Power Cord - PDU connection</t>
  </si>
  <si>
    <t>ACUA  0.6m 12Gb SAS Cable(mSAS HD)</t>
  </si>
  <si>
    <t>AGBK  Shipping and Handling 24F</t>
  </si>
  <si>
    <t>AHHA  1.92TB 2.5 Inch Flash Drive</t>
  </si>
  <si>
    <t>ACHG 256 GB Cache Upgrade</t>
  </si>
  <si>
    <t>ADN3 Order Type 3 - FC Only 1 N/C </t>
  </si>
  <si>
    <t>Estensione a nuova espansione delle licenze Full Feature SW </t>
  </si>
  <si>
    <t>AHC1 Compression Accelerator  (componente software)</t>
  </si>
  <si>
    <t>2</t>
  </si>
  <si>
    <t>17</t>
  </si>
  <si>
    <t>Estensione manutenzione 7x24 onsite a nuove feature hardware per 36 mesi</t>
  </si>
  <si>
    <t>Totale (€)</t>
  </si>
  <si>
    <t>RdO MEPA n. 1949785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</si>
</sst>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2">
    <xf numFmtId="0" fontId="0" fillId="0" borderId="0" xfId="0"/>
    <xf numFmtId="164" fontId="6" fillId="0" borderId="1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164" fontId="5" fillId="3" borderId="1" xfId="4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164" fontId="5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1" fillId="0" borderId="3" xfId="0" applyFont="1" applyBorder="1" applyAlignment="1" applyProtection="1">
      <alignment horizontal="center" vertical="center"/>
    </xf>
    <xf numFmtId="0" fontId="4" fillId="0" borderId="0" xfId="0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Protection="1"/>
    <xf numFmtId="0" fontId="0" fillId="0" borderId="0" xfId="0" applyFont="1" applyFill="1" applyBorder="1" applyProtection="1"/>
    <xf numFmtId="0" fontId="0" fillId="0" borderId="0" xfId="0" applyFont="1" applyBorder="1" applyProtection="1"/>
    <xf numFmtId="164" fontId="1" fillId="0" borderId="1" xfId="0" applyNumberFormat="1" applyFont="1" applyFill="1" applyBorder="1" applyAlignment="1" applyProtection="1">
      <alignment horizontal="center" vertical="center"/>
    </xf>
    <xf numFmtId="49" fontId="5" fillId="4" borderId="9" xfId="0" applyNumberFormat="1" applyFont="1" applyFill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  <protection locked="0"/>
    </xf>
    <xf numFmtId="49" fontId="5" fillId="4" borderId="10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ont="1" applyBorder="1" applyAlignment="1" applyProtection="1">
      <alignment horizontal="center" vertical="center" wrapText="1"/>
      <protection locked="0"/>
    </xf>
    <xf numFmtId="49" fontId="5" fillId="4" borderId="11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ont="1" applyBorder="1" applyAlignment="1" applyProtection="1">
      <alignment horizontal="center" vertical="center" wrapText="1"/>
      <protection locked="0"/>
    </xf>
    <xf numFmtId="49" fontId="5" fillId="4" borderId="13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Font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left"/>
    </xf>
    <xf numFmtId="0" fontId="1" fillId="0" borderId="2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6" fillId="0" borderId="2" xfId="1" applyFont="1" applyFill="1" applyBorder="1" applyAlignment="1" applyProtection="1">
      <alignment horizontal="center" vertical="center"/>
    </xf>
    <xf numFmtId="0" fontId="6" fillId="0" borderId="7" xfId="1" applyFont="1" applyFill="1" applyBorder="1" applyAlignment="1" applyProtection="1">
      <alignment horizontal="center" vertical="center"/>
    </xf>
    <xf numFmtId="0" fontId="6" fillId="0" borderId="4" xfId="1" applyFont="1" applyFill="1" applyBorder="1" applyAlignment="1" applyProtection="1">
      <alignment horizontal="center" vertical="center"/>
    </xf>
    <xf numFmtId="0" fontId="1" fillId="5" borderId="3" xfId="0" applyFont="1" applyFill="1" applyBorder="1" applyAlignment="1" applyProtection="1">
      <alignment horizontal="center" vertical="center" textRotation="90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textRotation="90" wrapText="1"/>
    </xf>
    <xf numFmtId="164" fontId="0" fillId="0" borderId="8" xfId="0" applyNumberFormat="1" applyFont="1" applyBorder="1" applyAlignment="1" applyProtection="1">
      <alignment horizontal="center" vertical="center" wrapText="1"/>
    </xf>
    <xf numFmtId="164" fontId="0" fillId="0" borderId="12" xfId="0" applyNumberFormat="1" applyFont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textRotation="90" wrapText="1"/>
    </xf>
    <xf numFmtId="164" fontId="0" fillId="0" borderId="14" xfId="0" applyNumberFormat="1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90" zoomScaleNormal="90" workbookViewId="0">
      <selection activeCell="I20" sqref="I20"/>
    </sheetView>
  </sheetViews>
  <sheetFormatPr defaultColWidth="8.85546875" defaultRowHeight="15" x14ac:dyDescent="0.25"/>
  <cols>
    <col min="1" max="1" width="14.42578125" style="7" customWidth="1"/>
    <col min="2" max="2" width="21.85546875" style="7" bestFit="1" customWidth="1"/>
    <col min="3" max="3" width="53.28515625" style="7" customWidth="1"/>
    <col min="4" max="4" width="8.7109375" style="7" bestFit="1" customWidth="1"/>
    <col min="5" max="6" width="23.42578125" style="7" customWidth="1"/>
    <col min="7" max="16384" width="8.85546875" style="7"/>
  </cols>
  <sheetData>
    <row r="1" spans="1:7" ht="15.75" thickBot="1" x14ac:dyDescent="0.3">
      <c r="B1" s="28" t="s">
        <v>30</v>
      </c>
      <c r="C1" s="28"/>
    </row>
    <row r="2" spans="1:7" ht="15.75" thickBot="1" x14ac:dyDescent="0.3">
      <c r="E2" s="8" t="s">
        <v>0</v>
      </c>
      <c r="G2" s="9"/>
    </row>
    <row r="3" spans="1:7" ht="60.75" customHeight="1" thickBot="1" x14ac:dyDescent="0.3">
      <c r="B3" s="10" t="s">
        <v>11</v>
      </c>
      <c r="C3" s="10" t="s">
        <v>1</v>
      </c>
      <c r="D3" s="10" t="s">
        <v>7</v>
      </c>
      <c r="E3" s="11" t="s">
        <v>5</v>
      </c>
      <c r="F3" s="10" t="s">
        <v>29</v>
      </c>
    </row>
    <row r="4" spans="1:7" ht="66" customHeight="1" x14ac:dyDescent="0.25">
      <c r="A4" s="35" t="s">
        <v>15</v>
      </c>
      <c r="B4" s="17" t="s">
        <v>8</v>
      </c>
      <c r="C4" s="17" t="s">
        <v>12</v>
      </c>
      <c r="D4" s="17" t="s">
        <v>10</v>
      </c>
      <c r="E4" s="18"/>
      <c r="F4" s="36">
        <f>D4*E4</f>
        <v>0</v>
      </c>
    </row>
    <row r="5" spans="1:7" ht="66.75" customHeight="1" thickBot="1" x14ac:dyDescent="0.3">
      <c r="A5" s="37"/>
      <c r="B5" s="19" t="s">
        <v>9</v>
      </c>
      <c r="C5" s="19" t="s">
        <v>13</v>
      </c>
      <c r="D5" s="19" t="s">
        <v>10</v>
      </c>
      <c r="E5" s="20"/>
      <c r="F5" s="38">
        <f t="shared" ref="F5:F15" si="0">D5*E5</f>
        <v>0</v>
      </c>
    </row>
    <row r="6" spans="1:7" ht="61.5" customHeight="1" x14ac:dyDescent="0.25">
      <c r="A6" s="35" t="s">
        <v>14</v>
      </c>
      <c r="B6" s="21" t="s">
        <v>16</v>
      </c>
      <c r="C6" s="21" t="s">
        <v>17</v>
      </c>
      <c r="D6" s="21" t="s">
        <v>10</v>
      </c>
      <c r="E6" s="22"/>
      <c r="F6" s="39">
        <f t="shared" si="0"/>
        <v>0</v>
      </c>
    </row>
    <row r="7" spans="1:7" ht="61.5" customHeight="1" x14ac:dyDescent="0.25">
      <c r="A7" s="40"/>
      <c r="B7" s="23" t="s">
        <v>16</v>
      </c>
      <c r="C7" s="23" t="s">
        <v>18</v>
      </c>
      <c r="D7" s="23" t="s">
        <v>10</v>
      </c>
      <c r="E7" s="24"/>
      <c r="F7" s="41">
        <f t="shared" si="0"/>
        <v>0</v>
      </c>
    </row>
    <row r="8" spans="1:7" ht="61.5" customHeight="1" x14ac:dyDescent="0.25">
      <c r="A8" s="40"/>
      <c r="B8" s="23" t="s">
        <v>16</v>
      </c>
      <c r="C8" s="23" t="s">
        <v>19</v>
      </c>
      <c r="D8" s="23" t="s">
        <v>26</v>
      </c>
      <c r="E8" s="24"/>
      <c r="F8" s="41">
        <f t="shared" si="0"/>
        <v>0</v>
      </c>
    </row>
    <row r="9" spans="1:7" ht="61.5" customHeight="1" x14ac:dyDescent="0.25">
      <c r="A9" s="40"/>
      <c r="B9" s="23" t="s">
        <v>16</v>
      </c>
      <c r="C9" s="23" t="s">
        <v>20</v>
      </c>
      <c r="D9" s="23" t="s">
        <v>10</v>
      </c>
      <c r="E9" s="24"/>
      <c r="F9" s="41">
        <f t="shared" si="0"/>
        <v>0</v>
      </c>
    </row>
    <row r="10" spans="1:7" ht="61.5" customHeight="1" x14ac:dyDescent="0.25">
      <c r="A10" s="40"/>
      <c r="B10" s="23" t="s">
        <v>16</v>
      </c>
      <c r="C10" s="23" t="s">
        <v>21</v>
      </c>
      <c r="D10" s="23" t="s">
        <v>27</v>
      </c>
      <c r="E10" s="24"/>
      <c r="F10" s="41">
        <f t="shared" si="0"/>
        <v>0</v>
      </c>
    </row>
    <row r="11" spans="1:7" ht="61.5" customHeight="1" x14ac:dyDescent="0.25">
      <c r="A11" s="40"/>
      <c r="B11" s="23" t="s">
        <v>16</v>
      </c>
      <c r="C11" s="23" t="s">
        <v>22</v>
      </c>
      <c r="D11" s="23" t="s">
        <v>10</v>
      </c>
      <c r="E11" s="24"/>
      <c r="F11" s="41">
        <f t="shared" si="0"/>
        <v>0</v>
      </c>
    </row>
    <row r="12" spans="1:7" ht="61.5" customHeight="1" x14ac:dyDescent="0.25">
      <c r="A12" s="40"/>
      <c r="B12" s="23" t="s">
        <v>16</v>
      </c>
      <c r="C12" s="23" t="s">
        <v>23</v>
      </c>
      <c r="D12" s="23" t="s">
        <v>10</v>
      </c>
      <c r="E12" s="24"/>
      <c r="F12" s="41">
        <f t="shared" si="0"/>
        <v>0</v>
      </c>
    </row>
    <row r="13" spans="1:7" ht="61.5" customHeight="1" x14ac:dyDescent="0.25">
      <c r="A13" s="40"/>
      <c r="B13" s="23" t="s">
        <v>16</v>
      </c>
      <c r="C13" s="23" t="s">
        <v>24</v>
      </c>
      <c r="D13" s="23" t="s">
        <v>10</v>
      </c>
      <c r="E13" s="24"/>
      <c r="F13" s="41">
        <f t="shared" si="0"/>
        <v>0</v>
      </c>
    </row>
    <row r="14" spans="1:7" ht="61.5" customHeight="1" x14ac:dyDescent="0.25">
      <c r="A14" s="40"/>
      <c r="B14" s="23" t="s">
        <v>16</v>
      </c>
      <c r="C14" s="23" t="s">
        <v>25</v>
      </c>
      <c r="D14" s="23" t="s">
        <v>10</v>
      </c>
      <c r="E14" s="24"/>
      <c r="F14" s="41">
        <f t="shared" si="0"/>
        <v>0</v>
      </c>
    </row>
    <row r="15" spans="1:7" ht="61.5" customHeight="1" thickBot="1" x14ac:dyDescent="0.3">
      <c r="A15" s="37"/>
      <c r="B15" s="19" t="s">
        <v>16</v>
      </c>
      <c r="C15" s="19" t="s">
        <v>28</v>
      </c>
      <c r="D15" s="19" t="s">
        <v>10</v>
      </c>
      <c r="E15" s="20"/>
      <c r="F15" s="38">
        <f t="shared" si="0"/>
        <v>0</v>
      </c>
    </row>
    <row r="16" spans="1:7" ht="74.25" customHeight="1" thickBot="1" x14ac:dyDescent="0.3">
      <c r="A16" s="29" t="s">
        <v>6</v>
      </c>
      <c r="B16" s="30"/>
      <c r="C16" s="30"/>
      <c r="D16" s="31"/>
      <c r="E16" s="12"/>
      <c r="F16" s="12">
        <f>SUM(F4:F15)</f>
        <v>0</v>
      </c>
    </row>
    <row r="17" spans="3:9" ht="12.75" customHeight="1" thickBot="1" x14ac:dyDescent="0.3">
      <c r="E17" s="13"/>
      <c r="F17" s="13"/>
      <c r="G17" s="14"/>
      <c r="H17" s="14"/>
      <c r="I17" s="14"/>
    </row>
    <row r="18" spans="3:9" s="14" customFormat="1" ht="41.25" customHeight="1" thickBot="1" x14ac:dyDescent="0.3">
      <c r="C18" s="25" t="s">
        <v>3</v>
      </c>
      <c r="D18" s="26"/>
      <c r="E18" s="27"/>
      <c r="F18" s="1">
        <v>110300</v>
      </c>
    </row>
    <row r="19" spans="3:9" s="14" customFormat="1" ht="15" customHeight="1" thickBot="1" x14ac:dyDescent="0.3">
      <c r="C19" s="2"/>
      <c r="D19" s="2"/>
      <c r="E19" s="3"/>
      <c r="F19" s="3"/>
    </row>
    <row r="20" spans="3:9" s="14" customFormat="1" ht="66" customHeight="1" thickBot="1" x14ac:dyDescent="0.3">
      <c r="C20" s="25" t="s">
        <v>4</v>
      </c>
      <c r="D20" s="26"/>
      <c r="E20" s="27"/>
      <c r="F20" s="4" t="str">
        <f>IF(F16&gt;F18,"ATTENZIONE: L'offerta complessiva è superiore alla Base d'asta","OK")</f>
        <v>OK</v>
      </c>
      <c r="G20" s="7"/>
      <c r="H20" s="7"/>
      <c r="I20" s="7"/>
    </row>
    <row r="21" spans="3:9" s="14" customFormat="1" ht="15" customHeight="1" thickBot="1" x14ac:dyDescent="0.3">
      <c r="C21" s="5"/>
      <c r="D21" s="5"/>
      <c r="E21" s="6"/>
      <c r="F21" s="6"/>
      <c r="G21" s="15"/>
      <c r="H21" s="15"/>
      <c r="I21" s="15"/>
    </row>
    <row r="22" spans="3:9" ht="31.5" customHeight="1" thickBot="1" x14ac:dyDescent="0.3">
      <c r="C22" s="32" t="s">
        <v>2</v>
      </c>
      <c r="D22" s="33"/>
      <c r="E22" s="34"/>
      <c r="F22" s="16">
        <f>IF((F16&lt;=F18),F16,"ERRORE")</f>
        <v>0</v>
      </c>
    </row>
  </sheetData>
  <sheetProtection password="DBAF" sheet="1" objects="1" scenarios="1"/>
  <mergeCells count="7">
    <mergeCell ref="C22:E22"/>
    <mergeCell ref="C20:E20"/>
    <mergeCell ref="C18:E18"/>
    <mergeCell ref="B1:C1"/>
    <mergeCell ref="A4:A5"/>
    <mergeCell ref="A6:A15"/>
    <mergeCell ref="A16:D16"/>
  </mergeCells>
  <conditionalFormatting sqref="F22">
    <cfRule type="cellIs" dxfId="4" priority="11" operator="equal">
      <formula>$F$18</formula>
    </cfRule>
    <cfRule type="cellIs" dxfId="3" priority="12" operator="lessThan">
      <formula>$F$18</formula>
    </cfRule>
    <cfRule type="cellIs" dxfId="2" priority="14" operator="greaterThan">
      <formula>$F$18</formula>
    </cfRule>
  </conditionalFormatting>
  <conditionalFormatting sqref="F22">
    <cfRule type="cellIs" dxfId="1" priority="6" operator="greaterThan">
      <formula>$F$18</formula>
    </cfRule>
    <cfRule type="cellIs" dxfId="0" priority="7" operator="lessThanOrEqual">
      <formula>$F$18</formula>
    </cfRule>
  </conditionalFormatting>
  <dataValidations count="1">
    <dataValidation type="custom" operator="equal" allowBlank="1" showInputMessage="1" showErrorMessage="1" error="Non è possibile inserire più di due cifre decimali" sqref="E4:F15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2018-05-10T14:41:31Z</dcterms:modified>
</cp:coreProperties>
</file>