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<sst xmlns="http://schemas.openxmlformats.org/spreadsheetml/2006/main" count="19" uniqueCount="16">
  <si>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</si>
  <si>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</si>
  <si>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</si>
  <si>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</si>
  <si>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</si>
  <si>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</si>
  <si>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</si>
  <si>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</si>
  <si>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</si>
  <si>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5</t>
  </si>
  <si>
    <t>10</t>
  </si>
  <si>
    <t>Adattatore SMA Maschio-TNC Femmina</t>
  </si>
  <si>
    <t xml:space="preserve">Scaricatore Huber-Suhner 3402.26.3001 con connettori TNC Femmina-TNC Femmina, ognuno equipaggiato con i seguenti accessori: n. 1 staffa per protezione modello MH170 cod. 9075.99.0106 - n. 2 tappi a gas mod. GDT per serie 3402 </t>
  </si>
  <si>
    <t>splitter di segnale RF per le bande di frequenza GPS, GLONASS, Galileo – range di frequenza 1-2 GHz Marca Instock, Modello GPS210 con attacco SMA</t>
  </si>
  <si>
    <t>Cavo RF TNC Maschio-TNC Maschio con connettori di alta qualità da 1M (Marca Huber-Suhner)</t>
  </si>
  <si>
    <t>Cavo RF TNC Maschio-TNC Maschio con connettori di alta qualità da 2M (Marca Huber-Suhner)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</si>
</sst>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2" fillId="4" borderId="6" xfId="0" applyNumberFormat="1" applyFont="1" applyFill="1" applyBorder="1" applyAlignment="1" applyProtection="1">
      <alignment horizontal="center" vertical="center" wrapText="1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164" fontId="13" fillId="0" borderId="10" xfId="0" applyNumberFormat="1" applyFont="1" applyBorder="1" applyAlignment="1" applyProtection="1">
      <alignment horizontal="center" vertical="center" wrapText="1"/>
      <protection locked="0"/>
    </xf>
    <xf numFmtId="164" fontId="13" fillId="0" borderId="11" xfId="0" applyNumberFormat="1" applyFont="1" applyBorder="1" applyAlignment="1" applyProtection="1">
      <alignment horizontal="center" vertical="center" wrapText="1"/>
    </xf>
    <xf numFmtId="164" fontId="13" fillId="0" borderId="13" xfId="0" applyNumberFormat="1" applyFont="1" applyBorder="1" applyAlignment="1" applyProtection="1">
      <alignment horizontal="center" vertical="center" wrapText="1"/>
    </xf>
    <xf numFmtId="164" fontId="13" fillId="0" borderId="15" xfId="0" applyNumberFormat="1" applyFont="1" applyBorder="1" applyAlignment="1" applyProtection="1">
      <alignment horizontal="center" vertical="center" wrapText="1"/>
      <protection locked="0"/>
    </xf>
    <xf numFmtId="164" fontId="13" fillId="0" borderId="16" xfId="0" applyNumberFormat="1" applyFont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49" fontId="15" fillId="4" borderId="10" xfId="0" applyNumberFormat="1" applyFont="1" applyFill="1" applyBorder="1" applyAlignment="1">
      <alignment horizontal="center" vertical="center" wrapText="1"/>
    </xf>
    <xf numFmtId="49" fontId="15" fillId="4" borderId="7" xfId="0" applyNumberFormat="1" applyFont="1" applyFill="1" applyBorder="1" applyAlignment="1">
      <alignment horizontal="center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5"/>
  <sheetViews>
    <sheetView tabSelected="1" zoomScale="90" zoomScaleNormal="90" workbookViewId="0">
      <selection activeCell="F2" sqref="F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71.42578125" customWidth="1"/>
    <col min="5" max="5" width="10.42578125" customWidth="1"/>
    <col min="6" max="6" width="23.42578125" customWidth="1"/>
    <col min="7" max="7" width="24.7109375" customWidth="1"/>
  </cols>
  <sheetData>
    <row r="1" spans="3:10" ht="15.75" thickBot="1" x14ac:dyDescent="0.3"/>
    <row r="2" spans="3:10" ht="15.75" thickBot="1" x14ac:dyDescent="0.3">
      <c r="F2" s="19" t="s">
        <v>0</v>
      </c>
      <c r="H2" s="8"/>
    </row>
    <row r="3" spans="3:10" ht="60.75" customHeight="1" thickBot="1" x14ac:dyDescent="0.3">
      <c r="C3" s="32" t="s">
        <v>1</v>
      </c>
      <c r="D3" s="33"/>
      <c r="E3" s="23" t="s">
        <v>3</v>
      </c>
      <c r="F3" s="24" t="s">
        <v>7</v>
      </c>
      <c r="G3" s="25" t="s">
        <v>2</v>
      </c>
    </row>
    <row r="4" spans="3:10" ht="59.25" customHeight="1" x14ac:dyDescent="0.25">
      <c r="C4" s="34" t="s">
        <v>12</v>
      </c>
      <c r="D4" s="35"/>
      <c r="E4" s="20" t="s">
        <v>9</v>
      </c>
      <c r="F4" s="14"/>
      <c r="G4" s="15">
        <f>E4*F4</f>
        <v>0</v>
      </c>
    </row>
    <row r="5" spans="3:10" ht="36" customHeight="1" x14ac:dyDescent="0.25">
      <c r="C5" s="36" t="s">
        <v>13</v>
      </c>
      <c r="D5" s="37"/>
      <c r="E5" s="21" t="s">
        <v>9</v>
      </c>
      <c r="F5" s="13"/>
      <c r="G5" s="16">
        <f t="shared" ref="G5:G8" si="0">E5*F5</f>
        <v>0</v>
      </c>
    </row>
    <row r="6" spans="3:10" ht="34.5" customHeight="1" x14ac:dyDescent="0.25">
      <c r="C6" s="36" t="s">
        <v>14</v>
      </c>
      <c r="D6" s="37"/>
      <c r="E6" s="21" t="s">
        <v>9</v>
      </c>
      <c r="F6" s="13"/>
      <c r="G6" s="16">
        <f t="shared" si="0"/>
        <v>0</v>
      </c>
    </row>
    <row r="7" spans="3:10" ht="36" customHeight="1" x14ac:dyDescent="0.25">
      <c r="C7" s="36" t="s">
        <v>15</v>
      </c>
      <c r="D7" s="37"/>
      <c r="E7" s="21" t="s">
        <v>9</v>
      </c>
      <c r="F7" s="13"/>
      <c r="G7" s="16">
        <f t="shared" si="0"/>
        <v>0</v>
      </c>
    </row>
    <row r="8" spans="3:10" ht="27" customHeight="1" thickBot="1" x14ac:dyDescent="0.3">
      <c r="C8" s="38" t="s">
        <v>11</v>
      </c>
      <c r="D8" s="39"/>
      <c r="E8" s="22" t="s">
        <v>10</v>
      </c>
      <c r="F8" s="17"/>
      <c r="G8" s="18">
        <f t="shared" si="0"/>
        <v>0</v>
      </c>
    </row>
    <row r="9" spans="3:10" ht="74.25" customHeight="1" thickBot="1" x14ac:dyDescent="0.3">
      <c r="C9" s="40" t="s">
        <v>4</v>
      </c>
      <c r="D9" s="41"/>
      <c r="E9" s="41"/>
      <c r="F9" s="42"/>
      <c r="G9" s="12">
        <f>IF((SUM(G4:G8))&lt;=F11,(SUM(G4:G8)),"ERRORE l'importo offerto supera la base d'asta")</f>
        <v>0</v>
      </c>
    </row>
    <row r="10" spans="3:10" ht="12.75" customHeight="1" thickBot="1" x14ac:dyDescent="0.3">
      <c r="F10" s="1"/>
      <c r="G10" s="4"/>
      <c r="H10" s="2"/>
      <c r="I10" s="2"/>
      <c r="J10" s="2"/>
    </row>
    <row r="11" spans="3:10" s="2" customFormat="1" ht="41.25" customHeight="1" thickBot="1" x14ac:dyDescent="0.3">
      <c r="D11" s="11" t="s">
        <v>6</v>
      </c>
      <c r="F11" s="26">
        <v>4150</v>
      </c>
      <c r="G11" s="27"/>
    </row>
    <row r="12" spans="3:10" s="2" customFormat="1" ht="15" customHeight="1" thickBot="1" x14ac:dyDescent="0.3">
      <c r="D12" s="3"/>
      <c r="F12" s="6"/>
    </row>
    <row r="13" spans="3:10" s="2" customFormat="1" ht="66" customHeight="1" thickBot="1" x14ac:dyDescent="0.3">
      <c r="D13" s="11" t="s">
        <v>8</v>
      </c>
      <c r="F13" s="28" t="str">
        <f>IF(G9&gt;F11,"ATTENZIONE: L'offerta complessiva è superiore alla Base d'asta","OK")</f>
        <v>OK</v>
      </c>
      <c r="G13" s="29"/>
      <c r="H13"/>
      <c r="I13"/>
      <c r="J13"/>
    </row>
    <row r="14" spans="3:10" s="2" customFormat="1" ht="15" customHeight="1" thickBot="1" x14ac:dyDescent="0.3">
      <c r="D14" s="5"/>
      <c r="F14" s="9"/>
      <c r="H14" s="10"/>
      <c r="I14" s="10"/>
      <c r="J14" s="10"/>
    </row>
    <row r="15" spans="3:10" ht="31.5" customHeight="1" thickBot="1" x14ac:dyDescent="0.3">
      <c r="D15" s="7" t="s">
        <v>5</v>
      </c>
      <c r="F15" s="30">
        <f>IF((G9&lt;=F11),G9,"ERRORE")</f>
        <v>0</v>
      </c>
      <c r="G15" s="31"/>
    </row>
  </sheetData>
  <sheetProtection password="CE28" sheet="1" objects="1" scenarios="1"/>
  <mergeCells count="10">
    <mergeCell ref="F11:G11"/>
    <mergeCell ref="F13:G13"/>
    <mergeCell ref="F15:G15"/>
    <mergeCell ref="C3:D3"/>
    <mergeCell ref="C4:D4"/>
    <mergeCell ref="C5:D5"/>
    <mergeCell ref="C6:D6"/>
    <mergeCell ref="C7:D7"/>
    <mergeCell ref="C8:D8"/>
    <mergeCell ref="C9:F9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4:F8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2018-03-19T11:53:13Z</dcterms:modified>
</cp:coreProperties>
</file>