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255" windowWidth="19440" windowHeight="1170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1" l="1"/>
  <c r="G7" i="1"/>
  <c r="G8" i="1"/>
  <c r="G5" i="1" l="1"/>
  <c r="G9" i="1" s="1"/>
  <c r="F13" i="1" s="1"/>
  <c r="F15" i="1" l="1"/>
</calcChain>
</file>

<file path=xl/sharedStrings.xml><?xml version="1.0" encoding="utf-8"?>
<sst xmlns="http://schemas.openxmlformats.org/spreadsheetml/2006/main" count="19" uniqueCount="16">
  <si>
    <t>Celle da compilare</t>
  </si>
  <si>
    <t>Descrizione</t>
  </si>
  <si>
    <t>Canone totale (€)</t>
  </si>
  <si>
    <t>Quantià</t>
  </si>
  <si>
    <t>Prezzo Totale Offerto al netto dell'IVA €</t>
  </si>
  <si>
    <t xml:space="preserve">Prezzo totale offerto al netto dell'IVA </t>
  </si>
  <si>
    <t>Importo unitario (€)</t>
  </si>
  <si>
    <t>Codice/MODELLO DI RIFERIMENTO</t>
  </si>
  <si>
    <t>Importo massimo stimato al netto dell'IVA</t>
  </si>
  <si>
    <t>Sistema di Verifica in caso di offerta superiore all'importo massimo stimato</t>
  </si>
  <si>
    <t>NA</t>
  </si>
  <si>
    <t>Riattivazione del servizio di manutenzione per la durata di 12 mesi (dal 01/01/2017 – 31/12/2017) delle licenze software MVS / Quickref</t>
  </si>
  <si>
    <t xml:space="preserve">Canone di manutenzione annuale delle licenze software MVS / Quickref </t>
  </si>
  <si>
    <t>Upgrade opzionale per potenza elaborativa da utilizzare a consumo in base alle necessità</t>
  </si>
  <si>
    <t xml:space="preserve">Servizio di manutenzione relativo all’eventuale upgrade di potenza </t>
  </si>
  <si>
    <t>PROCEDURA NEGOZIATA SU MEPA n. 1717075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</si>
</sst>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u/>
      <sz val="9"/>
      <color theme="1"/>
      <name val="Arial"/>
      <family val="2"/>
    </font>
    <font>
      <b/>
      <u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164" fontId="13" fillId="0" borderId="5" xfId="0" applyNumberFormat="1" applyFont="1" applyBorder="1" applyAlignment="1" applyProtection="1">
      <alignment horizontal="center" vertical="center" wrapText="1"/>
      <protection locked="0"/>
    </xf>
    <xf numFmtId="49" fontId="12" fillId="4" borderId="5" xfId="0" applyNumberFormat="1" applyFont="1" applyFill="1" applyBorder="1" applyAlignment="1">
      <alignment horizontal="left" vertical="center" wrapText="1"/>
    </xf>
    <xf numFmtId="164" fontId="13" fillId="0" borderId="5" xfId="0" applyNumberFormat="1" applyFont="1" applyBorder="1" applyAlignment="1" applyProtection="1">
      <alignment horizontal="center" vertical="center" wrapText="1"/>
    </xf>
    <xf numFmtId="0" fontId="10" fillId="0" borderId="5" xfId="0" applyFont="1" applyBorder="1" applyAlignment="1">
      <alignment vertical="center"/>
    </xf>
    <xf numFmtId="164" fontId="2" fillId="4" borderId="5" xfId="0" applyNumberFormat="1" applyFont="1" applyFill="1" applyBorder="1" applyAlignment="1" applyProtection="1">
      <alignment horizontal="center" vertical="center" wrapText="1"/>
    </xf>
    <xf numFmtId="0" fontId="12" fillId="4" borderId="5" xfId="0" applyNumberFormat="1" applyFont="1" applyFill="1" applyBorder="1" applyAlignment="1">
      <alignment horizontal="center" vertical="center" wrapText="1"/>
    </xf>
    <xf numFmtId="0" fontId="14" fillId="0" borderId="0" xfId="0" applyFont="1"/>
    <xf numFmtId="0" fontId="15" fillId="0" borderId="0" xfId="0" applyFont="1"/>
    <xf numFmtId="0" fontId="15" fillId="0" borderId="3" xfId="0" applyFont="1" applyBorder="1" applyAlignment="1">
      <alignment horizontal="center" vertical="center"/>
    </xf>
    <xf numFmtId="0" fontId="16" fillId="0" borderId="0" xfId="0" applyFont="1"/>
    <xf numFmtId="0" fontId="17" fillId="2" borderId="5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 applyProtection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center"/>
    </xf>
    <xf numFmtId="164" fontId="11" fillId="0" borderId="4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 applyProtection="1"/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zoomScale="80" zoomScaleNormal="80" workbookViewId="0">
      <selection activeCell="C2" sqref="C2"/>
    </sheetView>
  </sheetViews>
  <sheetFormatPr defaultColWidth="0" defaultRowHeight="15" zeroHeight="1" x14ac:dyDescent="0.25"/>
  <cols>
    <col min="1" max="1" width="2.28515625" customWidth="1"/>
    <col min="2" max="2" width="1.7109375" customWidth="1"/>
    <col min="3" max="3" width="21.5703125" customWidth="1"/>
    <col min="4" max="4" width="51.7109375" customWidth="1"/>
    <col min="5" max="5" width="10.42578125" customWidth="1"/>
    <col min="6" max="6" width="23.42578125" customWidth="1"/>
    <col min="7" max="7" width="24.7109375" customWidth="1"/>
    <col min="8" max="8" width="8.85546875" customWidth="1"/>
    <col min="9" max="10" width="0" hidden="1" customWidth="1"/>
    <col min="11" max="16384" width="8.85546875" hidden="1"/>
  </cols>
  <sheetData>
    <row r="1" spans="3:10" x14ac:dyDescent="0.25"/>
    <row r="2" spans="3:10" s="17" customFormat="1" ht="16.5" thickBot="1" x14ac:dyDescent="0.3">
      <c r="C2" s="30" t="s">
        <v>15</v>
      </c>
      <c r="G2" s="18"/>
    </row>
    <row r="3" spans="3:10" s="17" customFormat="1" x14ac:dyDescent="0.25">
      <c r="F3" s="19" t="s">
        <v>0</v>
      </c>
      <c r="H3" s="20"/>
    </row>
    <row r="4" spans="3:10" s="17" customFormat="1" ht="60.75" customHeight="1" x14ac:dyDescent="0.25">
      <c r="C4" s="21" t="s">
        <v>7</v>
      </c>
      <c r="D4" s="21" t="s">
        <v>1</v>
      </c>
      <c r="E4" s="21" t="s">
        <v>3</v>
      </c>
      <c r="F4" s="22" t="s">
        <v>6</v>
      </c>
      <c r="G4" s="23" t="s">
        <v>2</v>
      </c>
    </row>
    <row r="5" spans="3:10" ht="61.5" customHeight="1" x14ac:dyDescent="0.25">
      <c r="C5" s="12" t="s">
        <v>10</v>
      </c>
      <c r="D5" s="12" t="s">
        <v>11</v>
      </c>
      <c r="E5" s="16">
        <v>1</v>
      </c>
      <c r="F5" s="11"/>
      <c r="G5" s="13">
        <f>E5*F5</f>
        <v>0</v>
      </c>
    </row>
    <row r="6" spans="3:10" ht="61.5" customHeight="1" x14ac:dyDescent="0.25">
      <c r="C6" s="12" t="s">
        <v>10</v>
      </c>
      <c r="D6" s="12" t="s">
        <v>12</v>
      </c>
      <c r="E6" s="16">
        <v>3</v>
      </c>
      <c r="F6" s="11"/>
      <c r="G6" s="13">
        <f t="shared" ref="G6:G8" si="0">E6*F6</f>
        <v>0</v>
      </c>
    </row>
    <row r="7" spans="3:10" ht="61.5" customHeight="1" x14ac:dyDescent="0.25">
      <c r="C7" s="12" t="s">
        <v>10</v>
      </c>
      <c r="D7" s="12" t="s">
        <v>13</v>
      </c>
      <c r="E7" s="16">
        <v>1</v>
      </c>
      <c r="F7" s="11"/>
      <c r="G7" s="13">
        <f t="shared" si="0"/>
        <v>0</v>
      </c>
    </row>
    <row r="8" spans="3:10" ht="61.5" customHeight="1" x14ac:dyDescent="0.25">
      <c r="C8" s="12" t="s">
        <v>10</v>
      </c>
      <c r="D8" s="12" t="s">
        <v>14</v>
      </c>
      <c r="E8" s="16">
        <v>1</v>
      </c>
      <c r="F8" s="11"/>
      <c r="G8" s="13">
        <f t="shared" si="0"/>
        <v>0</v>
      </c>
    </row>
    <row r="9" spans="3:10" ht="74.25" customHeight="1" x14ac:dyDescent="0.25">
      <c r="C9" s="14"/>
      <c r="D9" s="14" t="s">
        <v>4</v>
      </c>
      <c r="E9" s="14"/>
      <c r="F9" s="14"/>
      <c r="G9" s="15">
        <f>IF((SUM(G5:G8))&lt;=F11,(SUM(G5:G8)),"ERRORE l'importo offerto supera l'importo massimo stimato")</f>
        <v>0</v>
      </c>
    </row>
    <row r="10" spans="3:10" ht="12.75" customHeight="1" thickBot="1" x14ac:dyDescent="0.3">
      <c r="F10" s="1"/>
      <c r="G10" s="4"/>
      <c r="H10" s="2"/>
      <c r="I10" s="2"/>
      <c r="J10" s="2"/>
    </row>
    <row r="11" spans="3:10" s="2" customFormat="1" ht="41.25" customHeight="1" thickBot="1" x14ac:dyDescent="0.3">
      <c r="D11" s="10" t="s">
        <v>8</v>
      </c>
      <c r="F11" s="24">
        <v>180458</v>
      </c>
      <c r="G11" s="25"/>
    </row>
    <row r="12" spans="3:10" s="2" customFormat="1" ht="15" customHeight="1" thickBot="1" x14ac:dyDescent="0.3">
      <c r="D12" s="3"/>
      <c r="F12" s="6"/>
    </row>
    <row r="13" spans="3:10" s="2" customFormat="1" ht="66" customHeight="1" thickBot="1" x14ac:dyDescent="0.3">
      <c r="D13" s="10" t="s">
        <v>9</v>
      </c>
      <c r="F13" s="26" t="str">
        <f>IF(G9&gt;F11,"ATTENZIONE: L'offerta complessiva è superiore all'importo massimo stimato","OK")</f>
        <v>OK</v>
      </c>
      <c r="G13" s="27"/>
      <c r="H13"/>
      <c r="I13"/>
      <c r="J13"/>
    </row>
    <row r="14" spans="3:10" s="2" customFormat="1" ht="15" customHeight="1" thickBot="1" x14ac:dyDescent="0.3">
      <c r="D14" s="5"/>
      <c r="F14" s="8"/>
      <c r="H14" s="9"/>
      <c r="I14" s="9"/>
      <c r="J14" s="9"/>
    </row>
    <row r="15" spans="3:10" ht="31.5" customHeight="1" thickBot="1" x14ac:dyDescent="0.3">
      <c r="D15" s="7" t="s">
        <v>5</v>
      </c>
      <c r="F15" s="28">
        <f>IF((G9&lt;=F11),G9,"ERRORE")</f>
        <v>0</v>
      </c>
      <c r="G15" s="29"/>
    </row>
    <row r="16" spans="3:10" x14ac:dyDescent="0.25"/>
    <row r="17" hidden="1" x14ac:dyDescent="0.25"/>
    <row r="18" hidden="1" x14ac:dyDescent="0.25"/>
    <row r="19" x14ac:dyDescent="0.25"/>
    <row r="20" x14ac:dyDescent="0.25"/>
    <row r="21" x14ac:dyDescent="0.25"/>
    <row r="22" x14ac:dyDescent="0.25"/>
    <row r="23" x14ac:dyDescent="0.25"/>
    <row r="24" x14ac:dyDescent="0.25"/>
    <row r="25" x14ac:dyDescent="0.25"/>
    <row r="26" x14ac:dyDescent="0.25"/>
    <row r="27" x14ac:dyDescent="0.25"/>
    <row r="28" x14ac:dyDescent="0.25"/>
    <row r="29" x14ac:dyDescent="0.25"/>
    <row r="30" x14ac:dyDescent="0.25"/>
    <row r="31" x14ac:dyDescent="0.25"/>
    <row r="32" x14ac:dyDescent="0.25"/>
    <row r="33" x14ac:dyDescent="0.25"/>
    <row r="34" x14ac:dyDescent="0.25"/>
    <row r="35" x14ac:dyDescent="0.25"/>
    <row r="36" x14ac:dyDescent="0.25"/>
    <row r="37" x14ac:dyDescent="0.25"/>
  </sheetData>
  <mergeCells count="3">
    <mergeCell ref="F11:G11"/>
    <mergeCell ref="F13:G13"/>
    <mergeCell ref="F15:G15"/>
  </mergeCells>
  <conditionalFormatting sqref="F15">
    <cfRule type="cellIs" dxfId="5" priority="6" operator="equal">
      <formula>$F$11</formula>
    </cfRule>
    <cfRule type="cellIs" dxfId="4" priority="7" operator="lessThan">
      <formula>$F$11</formula>
    </cfRule>
    <cfRule type="cellIs" dxfId="3" priority="9" operator="greaterThan">
      <formula>$F$11</formula>
    </cfRule>
  </conditionalFormatting>
  <conditionalFormatting sqref="G9">
    <cfRule type="cellIs" dxfId="2" priority="10" operator="greaterThan">
      <formula>#REF!</formula>
    </cfRule>
  </conditionalFormatting>
  <conditionalFormatting sqref="F15:G15">
    <cfRule type="cellIs" dxfId="1" priority="1" operator="greaterThan">
      <formula>$F$11</formula>
    </cfRule>
    <cfRule type="cellIs" dxfId="0" priority="2" operator="lessThanOrEqual">
      <formula>$F$11</formula>
    </cfRule>
  </conditionalFormatting>
  <dataValidations count="1">
    <dataValidation type="custom" operator="equal" allowBlank="1" showInputMessage="1" showErrorMessage="1" error="Non è possibile inserire più di due cifre decimali" sqref="F5:F8">
      <formula1>(LEN(F5)-LEN(INT(F5)))&lt;=3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2017-10-23T10:24:04Z</dcterms:modified>
</cp:coreProperties>
</file>