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1" l="1"/>
  <c r="F20" i="1"/>
  <c r="F22" i="1" l="1"/>
  <c r="F19" i="1"/>
  <c r="F18" i="1"/>
  <c r="F17" i="1"/>
  <c r="F16" i="1"/>
  <c r="F15" i="1"/>
  <c r="F14" i="1"/>
  <c r="F13" i="1"/>
  <c r="F12" i="1"/>
  <c r="F6" i="1" l="1"/>
  <c r="F7" i="1"/>
  <c r="F8" i="1"/>
  <c r="F9" i="1"/>
  <c r="F10" i="1"/>
  <c r="F11" i="1"/>
  <c r="F23" i="1" l="1"/>
  <c r="E29" i="1" s="1"/>
  <c r="E27" i="1" l="1"/>
</calcChain>
</file>

<file path=xl/sharedStrings.xml><?xml version="1.0" encoding="utf-8"?>
<sst xmlns="http://schemas.openxmlformats.org/spreadsheetml/2006/main" count="44" uniqueCount="32">
  <si>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</si>
  <si>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</si>
  <si>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</si>
  <si>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</si>
  <si>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</si>
  <si>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</si>
  <si>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</si>
  <si>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</si>
  <si>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Raspberry Pi 3 Model B (o modello successivo)</t>
  </si>
  <si>
    <t>5</t>
  </si>
  <si>
    <t>Raspberry Pi Touch Display</t>
  </si>
  <si>
    <t>2</t>
  </si>
  <si>
    <t xml:space="preserve">Alimentatori USB Micro 5v 2 Ampere </t>
  </si>
  <si>
    <t xml:space="preserve">Micro SD 32GB classe 10 / UHS-1 o superiore </t>
  </si>
  <si>
    <t>10</t>
  </si>
  <si>
    <t xml:space="preserve">Beacon BLE con sensori di temperatura, pressione, umidità compatibili con standard open </t>
  </si>
  <si>
    <t xml:space="preserve">ESP32 modules </t>
  </si>
  <si>
    <t>Sensori DHT22 (sensori di temperatura / umidità)</t>
  </si>
  <si>
    <t xml:space="preserve">ESP8266 ESP-12E Wireless Remote Serial Port WIFI Module Transceiver Board Module </t>
  </si>
  <si>
    <t>Sensori HC - SR04  ad ultrasuoni di presenza</t>
  </si>
  <si>
    <t xml:space="preserve">Ricevitori SDR USB con chip RTL2832U &amp; R820T2 compatibile Raspberry PI </t>
  </si>
  <si>
    <t xml:space="preserve">IP Camera Full HD (1920 x 1080@30 fot/sec); Outdoor &amp; Indoor ; Connessione WiFi e Ethernet; Alimentazione POE </t>
  </si>
  <si>
    <t>Lettore/scrittore RFID 13,56Mhz, chipset PN532</t>
  </si>
  <si>
    <t xml:space="preserve">Lettore/scrittore RFID basato su chipset MRFC522 </t>
  </si>
  <si>
    <t>Chiavi RFID</t>
  </si>
  <si>
    <t>20</t>
  </si>
  <si>
    <t>Schede RFID</t>
  </si>
  <si>
    <t>Iniz. Sogei 479/2017</t>
  </si>
  <si>
    <t>HTC GOOGLE NEXUS 9,8 . 9", 32 Gb, LTE</t>
  </si>
  <si>
    <t>1</t>
  </si>
  <si>
    <t>BQ AQUARIS X5 PLUS</t>
  </si>
  <si>
    <t>Importo totale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</si>
</sst>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>
      <alignment vertical="center"/>
    </xf>
    <xf numFmtId="164" fontId="16" fillId="0" borderId="7" xfId="0" applyNumberFormat="1" applyFont="1" applyBorder="1" applyAlignment="1" applyProtection="1">
      <alignment horizontal="center" vertical="center" wrapText="1"/>
    </xf>
    <xf numFmtId="164" fontId="16" fillId="0" borderId="4" xfId="0" applyNumberFormat="1" applyFont="1" applyBorder="1" applyAlignment="1" applyProtection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4" borderId="5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4" borderId="3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29"/>
  <sheetViews>
    <sheetView tabSelected="1" topLeftCell="A4" zoomScale="90" zoomScaleNormal="90" workbookViewId="0">
      <selection activeCell="I8" sqref="I8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7" ht="15.75" x14ac:dyDescent="0.25">
      <c r="C2" s="17"/>
      <c r="G2" s="1"/>
    </row>
    <row r="3" spans="3:7" ht="18" customHeight="1" thickBot="1" x14ac:dyDescent="0.3">
      <c r="C3" t="s">
        <v>27</v>
      </c>
      <c r="G3" s="9"/>
    </row>
    <row r="4" spans="3:7" ht="15.75" thickBot="1" x14ac:dyDescent="0.3">
      <c r="E4" s="8" t="s">
        <v>0</v>
      </c>
      <c r="G4" s="9"/>
    </row>
    <row r="5" spans="3:7" ht="60.75" customHeight="1" thickBot="1" x14ac:dyDescent="0.3">
      <c r="C5" s="16" t="s">
        <v>1</v>
      </c>
      <c r="D5" s="15" t="s">
        <v>2</v>
      </c>
      <c r="E5" s="13" t="s">
        <v>6</v>
      </c>
      <c r="F5" s="14" t="s">
        <v>31</v>
      </c>
    </row>
    <row r="6" spans="3:7" ht="61.5" customHeight="1" thickBot="1" x14ac:dyDescent="0.3">
      <c r="C6" s="27" t="s">
        <v>8</v>
      </c>
      <c r="D6" s="25" t="s">
        <v>9</v>
      </c>
      <c r="E6" s="24"/>
      <c r="F6" s="23">
        <f>D6*E6</f>
        <v>0</v>
      </c>
    </row>
    <row r="7" spans="3:7" ht="61.5" customHeight="1" thickBot="1" x14ac:dyDescent="0.3">
      <c r="C7" s="27" t="s">
        <v>10</v>
      </c>
      <c r="D7" s="26" t="s">
        <v>11</v>
      </c>
      <c r="E7" s="24"/>
      <c r="F7" s="22">
        <f t="shared" ref="F7:F22" si="0">D7*E7</f>
        <v>0</v>
      </c>
    </row>
    <row r="8" spans="3:7" ht="61.5" customHeight="1" thickBot="1" x14ac:dyDescent="0.3">
      <c r="C8" s="27" t="s">
        <v>12</v>
      </c>
      <c r="D8" s="26" t="s">
        <v>9</v>
      </c>
      <c r="E8" s="24"/>
      <c r="F8" s="22">
        <f t="shared" si="0"/>
        <v>0</v>
      </c>
    </row>
    <row r="9" spans="3:7" ht="61.5" customHeight="1" thickBot="1" x14ac:dyDescent="0.3">
      <c r="C9" s="27" t="s">
        <v>13</v>
      </c>
      <c r="D9" s="26" t="s">
        <v>14</v>
      </c>
      <c r="E9" s="24"/>
      <c r="F9" s="22">
        <f t="shared" si="0"/>
        <v>0</v>
      </c>
    </row>
    <row r="10" spans="3:7" ht="61.5" customHeight="1" thickBot="1" x14ac:dyDescent="0.3">
      <c r="C10" s="27" t="s">
        <v>15</v>
      </c>
      <c r="D10" s="26" t="s">
        <v>14</v>
      </c>
      <c r="E10" s="24"/>
      <c r="F10" s="22">
        <f t="shared" si="0"/>
        <v>0</v>
      </c>
    </row>
    <row r="11" spans="3:7" ht="61.5" customHeight="1" thickBot="1" x14ac:dyDescent="0.3">
      <c r="C11" s="27" t="s">
        <v>16</v>
      </c>
      <c r="D11" s="26" t="s">
        <v>9</v>
      </c>
      <c r="E11" s="24"/>
      <c r="F11" s="22">
        <f t="shared" si="0"/>
        <v>0</v>
      </c>
    </row>
    <row r="12" spans="3:7" ht="61.5" customHeight="1" thickBot="1" x14ac:dyDescent="0.3">
      <c r="C12" s="28" t="s">
        <v>17</v>
      </c>
      <c r="D12" s="26" t="s">
        <v>14</v>
      </c>
      <c r="E12" s="24"/>
      <c r="F12" s="22">
        <f t="shared" si="0"/>
        <v>0</v>
      </c>
    </row>
    <row r="13" spans="3:7" ht="61.5" customHeight="1" thickBot="1" x14ac:dyDescent="0.3">
      <c r="C13" s="28" t="s">
        <v>18</v>
      </c>
      <c r="D13" s="26" t="s">
        <v>9</v>
      </c>
      <c r="E13" s="24"/>
      <c r="F13" s="22">
        <f t="shared" si="0"/>
        <v>0</v>
      </c>
    </row>
    <row r="14" spans="3:7" ht="61.5" customHeight="1" thickBot="1" x14ac:dyDescent="0.3">
      <c r="C14" s="28" t="s">
        <v>19</v>
      </c>
      <c r="D14" s="26" t="s">
        <v>9</v>
      </c>
      <c r="E14" s="24"/>
      <c r="F14" s="22">
        <f t="shared" si="0"/>
        <v>0</v>
      </c>
    </row>
    <row r="15" spans="3:7" ht="61.5" customHeight="1" thickBot="1" x14ac:dyDescent="0.3">
      <c r="C15" s="28" t="s">
        <v>20</v>
      </c>
      <c r="D15" s="26" t="s">
        <v>11</v>
      </c>
      <c r="E15" s="24"/>
      <c r="F15" s="22">
        <f t="shared" si="0"/>
        <v>0</v>
      </c>
    </row>
    <row r="16" spans="3:7" ht="61.5" customHeight="1" thickBot="1" x14ac:dyDescent="0.3">
      <c r="C16" s="28" t="s">
        <v>21</v>
      </c>
      <c r="D16" s="26" t="s">
        <v>11</v>
      </c>
      <c r="E16" s="24"/>
      <c r="F16" s="22">
        <f t="shared" si="0"/>
        <v>0</v>
      </c>
    </row>
    <row r="17" spans="3:9" ht="61.5" customHeight="1" thickBot="1" x14ac:dyDescent="0.3">
      <c r="C17" s="28" t="s">
        <v>22</v>
      </c>
      <c r="D17" s="26" t="s">
        <v>11</v>
      </c>
      <c r="E17" s="24"/>
      <c r="F17" s="22">
        <f t="shared" si="0"/>
        <v>0</v>
      </c>
    </row>
    <row r="18" spans="3:9" ht="61.5" customHeight="1" thickBot="1" x14ac:dyDescent="0.3">
      <c r="C18" s="28" t="s">
        <v>23</v>
      </c>
      <c r="D18" s="26" t="s">
        <v>11</v>
      </c>
      <c r="E18" s="24"/>
      <c r="F18" s="22">
        <f t="shared" si="0"/>
        <v>0</v>
      </c>
    </row>
    <row r="19" spans="3:9" ht="61.5" customHeight="1" thickBot="1" x14ac:dyDescent="0.3">
      <c r="C19" s="28" t="s">
        <v>24</v>
      </c>
      <c r="D19" s="26" t="s">
        <v>25</v>
      </c>
      <c r="E19" s="24"/>
      <c r="F19" s="22">
        <f t="shared" si="0"/>
        <v>0</v>
      </c>
    </row>
    <row r="20" spans="3:9" ht="61.5" customHeight="1" thickBot="1" x14ac:dyDescent="0.3">
      <c r="C20" s="28" t="s">
        <v>26</v>
      </c>
      <c r="D20" s="26" t="s">
        <v>25</v>
      </c>
      <c r="E20" s="24"/>
      <c r="F20" s="22">
        <f t="shared" si="0"/>
        <v>0</v>
      </c>
    </row>
    <row r="21" spans="3:9" ht="61.5" customHeight="1" thickBot="1" x14ac:dyDescent="0.3">
      <c r="C21" s="28" t="s">
        <v>28</v>
      </c>
      <c r="D21" s="26" t="s">
        <v>29</v>
      </c>
      <c r="E21" s="24"/>
      <c r="F21" s="22">
        <f t="shared" si="0"/>
        <v>0</v>
      </c>
    </row>
    <row r="22" spans="3:9" ht="61.5" customHeight="1" thickBot="1" x14ac:dyDescent="0.3">
      <c r="C22" s="28" t="s">
        <v>30</v>
      </c>
      <c r="D22" s="26" t="s">
        <v>29</v>
      </c>
      <c r="E22" s="24"/>
      <c r="F22" s="22">
        <f t="shared" si="0"/>
        <v>0</v>
      </c>
    </row>
    <row r="23" spans="3:9" ht="74.25" customHeight="1" thickBot="1" x14ac:dyDescent="0.3">
      <c r="C23" s="18" t="s">
        <v>3</v>
      </c>
      <c r="D23" s="19"/>
      <c r="E23" s="21"/>
      <c r="F23" s="20">
        <f>IF((SUM(F6:F22))&lt;=E25,(SUM(F6:F22)),"ERRORE l'importo offerto supera la base d'asta")</f>
        <v>0</v>
      </c>
    </row>
    <row r="24" spans="3:9" ht="12.75" customHeight="1" thickBot="1" x14ac:dyDescent="0.3">
      <c r="E24" s="1"/>
      <c r="F24" s="4"/>
      <c r="G24" s="2"/>
      <c r="H24" s="2"/>
      <c r="I24" s="2"/>
    </row>
    <row r="25" spans="3:9" s="2" customFormat="1" ht="41.25" customHeight="1" thickBot="1" x14ac:dyDescent="0.3">
      <c r="C25" s="12" t="s">
        <v>5</v>
      </c>
      <c r="E25" s="29">
        <v>3200</v>
      </c>
      <c r="F25" s="30"/>
    </row>
    <row r="26" spans="3:9" s="2" customFormat="1" ht="15" customHeight="1" thickBot="1" x14ac:dyDescent="0.3">
      <c r="C26" s="3"/>
      <c r="E26" s="6"/>
    </row>
    <row r="27" spans="3:9" s="2" customFormat="1" ht="66" customHeight="1" thickBot="1" x14ac:dyDescent="0.3">
      <c r="C27" s="12" t="s">
        <v>7</v>
      </c>
      <c r="E27" s="31" t="str">
        <f>IF(F23&gt;E25,"ATTENZIONE: L'offerta complessiva è superiore alla Base d'asta","OK")</f>
        <v>OK</v>
      </c>
      <c r="F27" s="32"/>
      <c r="G27"/>
      <c r="H27"/>
      <c r="I27"/>
    </row>
    <row r="28" spans="3:9" s="2" customFormat="1" ht="15" customHeight="1" thickBot="1" x14ac:dyDescent="0.3">
      <c r="C28" s="5"/>
      <c r="E28" s="10"/>
      <c r="G28" s="11"/>
      <c r="H28" s="11"/>
      <c r="I28" s="11"/>
    </row>
    <row r="29" spans="3:9" ht="31.5" customHeight="1" thickBot="1" x14ac:dyDescent="0.3">
      <c r="C29" s="7" t="s">
        <v>4</v>
      </c>
      <c r="E29" s="33">
        <f>IF((F23&lt;=E25),F23,"ERRORE")</f>
        <v>0</v>
      </c>
      <c r="F29" s="34"/>
    </row>
  </sheetData>
  <sheetProtection password="CE28" sheet="1" objects="1" scenarios="1"/>
  <mergeCells count="3">
    <mergeCell ref="E25:F25"/>
    <mergeCell ref="E27:F27"/>
    <mergeCell ref="E29:F29"/>
  </mergeCells>
  <conditionalFormatting sqref="E29">
    <cfRule type="cellIs" dxfId="5" priority="6" operator="equal">
      <formula>$E$25</formula>
    </cfRule>
    <cfRule type="cellIs" dxfId="4" priority="7" operator="lessThan">
      <formula>$E$25</formula>
    </cfRule>
    <cfRule type="cellIs" dxfId="3" priority="9" operator="greaterThan">
      <formula>$E$25</formula>
    </cfRule>
  </conditionalFormatting>
  <conditionalFormatting sqref="F23">
    <cfRule type="cellIs" dxfId="2" priority="10" operator="greaterThan">
      <formula>#REF!</formula>
    </cfRule>
  </conditionalFormatting>
  <conditionalFormatting sqref="E29:F29">
    <cfRule type="cellIs" dxfId="1" priority="1" operator="greaterThan">
      <formula>$E$25</formula>
    </cfRule>
    <cfRule type="cellIs" dxfId="0" priority="2" operator="lessThanOrEqual">
      <formula>$E$25</formula>
    </cfRule>
  </conditionalFormatting>
  <dataValidations count="1">
    <dataValidation type="custom" operator="equal" allowBlank="1" showInputMessage="1" showErrorMessage="1" error="Non è possibile inserire più di due cifre decimali" sqref="E6:E22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2017-09-07T09:05:50Z</dcterms:modified>
</cp:coreProperties>
</file>