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7" i="1"/>
  <c r="G8" i="1" l="1"/>
  <c r="F14" i="1" s="1"/>
  <c r="F12" i="1" l="1"/>
</calcChain>
</file>

<file path=xl/sharedStrings.xml><?xml version="1.0" encoding="utf-8"?>
<sst xmlns="http://schemas.openxmlformats.org/spreadsheetml/2006/main" count="13" uniqueCount="12">
  <si>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</si>
  <si>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</si>
  <si>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</si>
  <si>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</si>
  <si>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</si>
  <si>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</si>
  <si>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</si>
  <si>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</si>
  <si>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</si>
  <si>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</si>
  <si>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Manutenzione delle 10 (seat) componenti Genesys v8.0 - Express Voice – SS (3GP08839ACAA) fino al 31/12/2019 come da capitolato tecnico</t>
  </si>
  <si>
    <t>Manutenzione delle 10 (seat) componenti Genesys v8.0 - Express SIP Server (3GP08861ACAA) fino al 31/12/2019 come da capitolato tecnico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</si>
</sst>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4" fontId="2" fillId="4" borderId="5" xfId="0" applyNumberFormat="1" applyFont="1" applyFill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wrapText="1"/>
    </xf>
    <xf numFmtId="0" fontId="12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 wrapText="1"/>
    </xf>
    <xf numFmtId="49" fontId="14" fillId="4" borderId="14" xfId="0" applyNumberFormat="1" applyFont="1" applyFill="1" applyBorder="1" applyAlignment="1">
      <alignment horizontal="center" vertical="center" wrapText="1"/>
    </xf>
    <xf numFmtId="164" fontId="16" fillId="0" borderId="14" xfId="0" applyNumberFormat="1" applyFont="1" applyBorder="1" applyAlignment="1" applyProtection="1">
      <alignment horizontal="center" vertical="center" wrapText="1"/>
      <protection locked="0"/>
    </xf>
    <xf numFmtId="164" fontId="16" fillId="0" borderId="11" xfId="0" applyNumberFormat="1" applyFont="1" applyBorder="1" applyAlignment="1" applyProtection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49" fontId="14" fillId="4" borderId="15" xfId="0" applyNumberFormat="1" applyFont="1" applyFill="1" applyBorder="1" applyAlignment="1">
      <alignment horizontal="center" vertical="center" wrapText="1"/>
    </xf>
    <xf numFmtId="164" fontId="16" fillId="0" borderId="15" xfId="0" applyNumberFormat="1" applyFont="1" applyBorder="1" applyAlignment="1" applyProtection="1">
      <alignment horizontal="center" vertical="center" wrapText="1"/>
      <protection locked="0"/>
    </xf>
    <xf numFmtId="164" fontId="16" fillId="0" borderId="13" xfId="0" applyNumberFormat="1" applyFont="1" applyBorder="1" applyAlignment="1" applyProtection="1">
      <alignment horizontal="center" vertical="center"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4"/>
  <sheetViews>
    <sheetView tabSelected="1" zoomScale="90" zoomScaleNormal="90" workbookViewId="0">
      <selection activeCell="J10" sqref="J10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2" spans="3:10" ht="15.75" x14ac:dyDescent="0.25">
      <c r="C2" s="13"/>
      <c r="D2" s="13"/>
      <c r="H2" s="1"/>
    </row>
    <row r="3" spans="3:10" ht="18" customHeight="1" thickBot="1" x14ac:dyDescent="0.3">
      <c r="H3" s="9"/>
    </row>
    <row r="4" spans="3:10" ht="15.75" thickBot="1" x14ac:dyDescent="0.3">
      <c r="F4" s="8" t="s">
        <v>0</v>
      </c>
      <c r="H4" s="9"/>
    </row>
    <row r="5" spans="3:10" ht="60.75" customHeight="1" thickBot="1" x14ac:dyDescent="0.3">
      <c r="C5" s="23" t="s">
        <v>1</v>
      </c>
      <c r="D5" s="24"/>
      <c r="E5" s="21" t="s">
        <v>3</v>
      </c>
      <c r="F5" s="22" t="s">
        <v>8</v>
      </c>
      <c r="G5" s="25" t="s">
        <v>2</v>
      </c>
    </row>
    <row r="6" spans="3:10" ht="61.5" customHeight="1" x14ac:dyDescent="0.25">
      <c r="C6" s="27" t="s">
        <v>10</v>
      </c>
      <c r="D6" s="31"/>
      <c r="E6" s="32" t="s">
        <v>7</v>
      </c>
      <c r="F6" s="33"/>
      <c r="G6" s="34">
        <f>E6*F6</f>
        <v>0</v>
      </c>
    </row>
    <row r="7" spans="3:10" ht="61.5" customHeight="1" thickBot="1" x14ac:dyDescent="0.3">
      <c r="C7" s="28" t="s">
        <v>11</v>
      </c>
      <c r="D7" s="35"/>
      <c r="E7" s="36" t="s">
        <v>7</v>
      </c>
      <c r="F7" s="37"/>
      <c r="G7" s="38">
        <f t="shared" ref="G7" si="0">E7*F7</f>
        <v>0</v>
      </c>
    </row>
    <row r="8" spans="3:10" ht="74.25" customHeight="1" thickBot="1" x14ac:dyDescent="0.3">
      <c r="C8" s="29" t="s">
        <v>4</v>
      </c>
      <c r="D8" s="26"/>
      <c r="E8" s="26"/>
      <c r="F8" s="30"/>
      <c r="G8" s="14">
        <f>IF((SUM(G6:G7))&lt;=F10,(SUM(G6:G7)),"ERRORE l'importo offerto supera la base d'asta")</f>
        <v>0</v>
      </c>
    </row>
    <row r="9" spans="3:10" ht="12.75" customHeight="1" thickBot="1" x14ac:dyDescent="0.3">
      <c r="F9" s="1"/>
      <c r="G9" s="4"/>
      <c r="H9" s="2"/>
      <c r="I9" s="2"/>
      <c r="J9" s="2"/>
    </row>
    <row r="10" spans="3:10" s="2" customFormat="1" ht="41.25" customHeight="1" thickBot="1" x14ac:dyDescent="0.3">
      <c r="D10" s="12" t="s">
        <v>6</v>
      </c>
      <c r="F10" s="15">
        <v>39800</v>
      </c>
      <c r="G10" s="16"/>
    </row>
    <row r="11" spans="3:10" s="2" customFormat="1" ht="15" customHeight="1" thickBot="1" x14ac:dyDescent="0.3">
      <c r="D11" s="3"/>
      <c r="F11" s="6"/>
    </row>
    <row r="12" spans="3:10" s="2" customFormat="1" ht="66" customHeight="1" thickBot="1" x14ac:dyDescent="0.3">
      <c r="D12" s="12" t="s">
        <v>9</v>
      </c>
      <c r="F12" s="17" t="str">
        <f>IF(G8&gt;F10,"ATTENZIONE: L'offerta complessiva è superiore alla Base d'asta","OK")</f>
        <v>OK</v>
      </c>
      <c r="G12" s="18"/>
      <c r="H12"/>
      <c r="I12"/>
      <c r="J12"/>
    </row>
    <row r="13" spans="3:10" s="2" customFormat="1" ht="15" customHeight="1" thickBot="1" x14ac:dyDescent="0.3">
      <c r="D13" s="5"/>
      <c r="F13" s="10"/>
      <c r="H13" s="11"/>
      <c r="I13" s="11"/>
      <c r="J13" s="11"/>
    </row>
    <row r="14" spans="3:10" ht="31.5" customHeight="1" thickBot="1" x14ac:dyDescent="0.3">
      <c r="D14" s="7" t="s">
        <v>5</v>
      </c>
      <c r="F14" s="19">
        <f>IF((G8&lt;=F10),G8,"ERRORE")</f>
        <v>0</v>
      </c>
      <c r="G14" s="20"/>
    </row>
  </sheetData>
  <sheetProtection password="CE28" sheet="1" objects="1" scenarios="1"/>
  <mergeCells count="7">
    <mergeCell ref="C5:D5"/>
    <mergeCell ref="C8:F8"/>
    <mergeCell ref="F10:G10"/>
    <mergeCell ref="F12:G12"/>
    <mergeCell ref="F14:G14"/>
    <mergeCell ref="C6:D6"/>
    <mergeCell ref="C7:D7"/>
  </mergeCells>
  <conditionalFormatting sqref="F14">
    <cfRule type="cellIs" dxfId="5" priority="6" operator="equal">
      <formula>$F$10</formula>
    </cfRule>
    <cfRule type="cellIs" dxfId="4" priority="7" operator="lessThan">
      <formula>$F$10</formula>
    </cfRule>
    <cfRule type="cellIs" dxfId="3" priority="9" operator="greaterThan">
      <formula>$F$10</formula>
    </cfRule>
  </conditionalFormatting>
  <conditionalFormatting sqref="G8">
    <cfRule type="cellIs" dxfId="2" priority="10" operator="greaterThan">
      <formula>#REF!</formula>
    </cfRule>
  </conditionalFormatting>
  <conditionalFormatting sqref="F14:G14">
    <cfRule type="cellIs" dxfId="1" priority="1" operator="greaterThan">
      <formula>$F$10</formula>
    </cfRule>
    <cfRule type="cellIs" dxfId="0" priority="2" operator="lessThanOrEqual">
      <formula>$F$10</formula>
    </cfRule>
  </conditionalFormatting>
  <dataValidations count="1">
    <dataValidation type="custom" operator="equal" allowBlank="1" showInputMessage="1" showErrorMessage="1" error="Non è possibile inserire più di due cifre decimali" sqref="F6:F7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2017-07-26T15:46:04Z</dcterms:modified>
</cp:coreProperties>
</file>