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0" i="1" l="1"/>
  <c r="K19" i="1"/>
  <c r="K18" i="1"/>
  <c r="K17" i="1"/>
  <c r="K16" i="1"/>
  <c r="K15" i="1"/>
  <c r="K14" i="1"/>
  <c r="K13" i="1"/>
  <c r="K12" i="1"/>
  <c r="K6" i="1" l="1"/>
  <c r="K7" i="1"/>
  <c r="K8" i="1"/>
  <c r="K9" i="1"/>
  <c r="K10" i="1"/>
  <c r="K11" i="1"/>
  <c r="K21" i="1"/>
  <c r="K22" i="1" l="1"/>
  <c r="J28" i="1" s="1"/>
  <c r="J26" i="1"/>
</calcChain>
</file>

<file path=xl/sharedStrings.xml><?xml version="1.0" encoding="utf-8"?>
<sst xmlns="http://schemas.openxmlformats.org/spreadsheetml/2006/main" count="128" uniqueCount="36">
  <si>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</si>
  <si>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</si>
  <si>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</si>
  <si>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</si>
  <si>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</si>
  <si>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</si>
  <si>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</si>
  <si>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</si>
  <si>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</si>
  <si>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xxxxxx</t>
  </si>
  <si>
    <t>Sistema di Verifica in caso di offerta superiore alla base d'asta</t>
  </si>
  <si>
    <t>Serial Number</t>
  </si>
  <si>
    <t>Modello</t>
  </si>
  <si>
    <t>FortiGate 80C</t>
  </si>
  <si>
    <t>DOG Gioia Tauro</t>
  </si>
  <si>
    <t>SKU</t>
  </si>
  <si>
    <t>FC-10-00080-950-02-24</t>
  </si>
  <si>
    <t>Tipo supporto</t>
  </si>
  <si>
    <t>Hardware</t>
  </si>
  <si>
    <t>Caratteristiche</t>
  </si>
  <si>
    <t xml:space="preserve">Advanced HW </t>
  </si>
  <si>
    <t>FGT80C3912611242</t>
  </si>
  <si>
    <t>Enhanced Support</t>
  </si>
  <si>
    <t>Telephone Support</t>
  </si>
  <si>
    <t>Firmware &amp; General Updates</t>
  </si>
  <si>
    <t>AntiVirus</t>
  </si>
  <si>
    <t>NGFW</t>
  </si>
  <si>
    <t>WEB Filtering</t>
  </si>
  <si>
    <t>AntiSpam</t>
  </si>
  <si>
    <t>24x7</t>
  </si>
  <si>
    <t>Web/Online</t>
  </si>
  <si>
    <t>FGT80C3912610853</t>
  </si>
  <si>
    <t>FC-10-0080-950-02-24</t>
  </si>
  <si>
    <t>Firmware &amp;General Updates</t>
  </si>
  <si>
    <t>Web Filtering</t>
  </si>
  <si>
    <t>Iniz. Sogei 403/2017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</si>
</sst>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49" fontId="14" fillId="4" borderId="11" xfId="0" applyNumberFormat="1" applyFont="1" applyFill="1" applyBorder="1" applyAlignment="1">
      <alignment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49" fontId="14" fillId="4" borderId="12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3" xfId="0" applyNumberFormat="1" applyFont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49" fontId="14" fillId="4" borderId="13" xfId="0" applyNumberFormat="1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N28"/>
  <sheetViews>
    <sheetView tabSelected="1" zoomScale="90" zoomScaleNormal="90" workbookViewId="0">
      <selection activeCell="H6" sqref="H6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4" width="18" customWidth="1"/>
    <col min="5" max="6" width="27.42578125" customWidth="1"/>
    <col min="7" max="8" width="20" customWidth="1"/>
    <col min="9" max="9" width="10.42578125" customWidth="1"/>
    <col min="10" max="10" width="23.42578125" customWidth="1"/>
    <col min="11" max="11" width="24.7109375" customWidth="1"/>
  </cols>
  <sheetData>
    <row r="2" spans="3:12" ht="15.75" x14ac:dyDescent="0.25">
      <c r="C2" s="21" t="s">
        <v>35</v>
      </c>
      <c r="D2" s="21"/>
      <c r="E2" s="21"/>
      <c r="F2" s="21"/>
      <c r="G2" s="21"/>
      <c r="H2" s="21"/>
      <c r="L2" s="1"/>
    </row>
    <row r="3" spans="3:12" ht="18" customHeight="1" thickBot="1" x14ac:dyDescent="0.3">
      <c r="L3" s="9"/>
    </row>
    <row r="4" spans="3:12" ht="15.75" thickBot="1" x14ac:dyDescent="0.3">
      <c r="J4" s="8" t="s">
        <v>0</v>
      </c>
      <c r="L4" s="9"/>
    </row>
    <row r="5" spans="3:12" ht="60.75" customHeight="1" thickBot="1" x14ac:dyDescent="0.3">
      <c r="C5" s="24" t="s">
        <v>11</v>
      </c>
      <c r="D5" s="20" t="s">
        <v>12</v>
      </c>
      <c r="E5" s="20" t="s">
        <v>1</v>
      </c>
      <c r="F5" s="24" t="s">
        <v>15</v>
      </c>
      <c r="G5" s="33" t="s">
        <v>17</v>
      </c>
      <c r="H5" s="24" t="s">
        <v>19</v>
      </c>
      <c r="I5" s="17" t="s">
        <v>3</v>
      </c>
      <c r="J5" s="13" t="s">
        <v>8</v>
      </c>
      <c r="K5" s="14" t="s">
        <v>2</v>
      </c>
    </row>
    <row r="6" spans="3:12" ht="61.5" customHeight="1" thickBot="1" x14ac:dyDescent="0.3">
      <c r="C6" s="22" t="s">
        <v>21</v>
      </c>
      <c r="D6" s="23" t="s">
        <v>13</v>
      </c>
      <c r="E6" s="23" t="s">
        <v>14</v>
      </c>
      <c r="F6" s="19" t="s">
        <v>16</v>
      </c>
      <c r="G6" s="19" t="s">
        <v>18</v>
      </c>
      <c r="H6" s="19" t="s">
        <v>20</v>
      </c>
      <c r="I6" s="18" t="s">
        <v>7</v>
      </c>
      <c r="J6" s="15"/>
      <c r="K6" s="16">
        <f>I6*J6</f>
        <v>0</v>
      </c>
    </row>
    <row r="7" spans="3:12" ht="61.5" customHeight="1" thickBot="1" x14ac:dyDescent="0.3">
      <c r="C7" s="22" t="s">
        <v>21</v>
      </c>
      <c r="D7" s="23" t="s">
        <v>13</v>
      </c>
      <c r="E7" s="23" t="s">
        <v>14</v>
      </c>
      <c r="F7" s="19" t="s">
        <v>16</v>
      </c>
      <c r="G7" s="19" t="s">
        <v>22</v>
      </c>
      <c r="H7" s="19" t="s">
        <v>29</v>
      </c>
      <c r="I7" s="19" t="s">
        <v>7</v>
      </c>
      <c r="J7" s="32"/>
      <c r="K7" s="16">
        <f t="shared" ref="K7:K21" si="0">I7*J7</f>
        <v>0</v>
      </c>
    </row>
    <row r="8" spans="3:12" ht="61.5" customHeight="1" thickBot="1" x14ac:dyDescent="0.3">
      <c r="C8" s="22" t="s">
        <v>21</v>
      </c>
      <c r="D8" s="23" t="s">
        <v>13</v>
      </c>
      <c r="E8" s="23" t="s">
        <v>14</v>
      </c>
      <c r="F8" s="19" t="s">
        <v>16</v>
      </c>
      <c r="G8" s="19" t="s">
        <v>23</v>
      </c>
      <c r="H8" s="19" t="s">
        <v>29</v>
      </c>
      <c r="I8" s="19" t="s">
        <v>7</v>
      </c>
      <c r="J8" s="32"/>
      <c r="K8" s="16">
        <f t="shared" si="0"/>
        <v>0</v>
      </c>
    </row>
    <row r="9" spans="3:12" ht="61.5" customHeight="1" thickBot="1" x14ac:dyDescent="0.3">
      <c r="C9" s="22" t="s">
        <v>21</v>
      </c>
      <c r="D9" s="23" t="s">
        <v>13</v>
      </c>
      <c r="E9" s="23" t="s">
        <v>14</v>
      </c>
      <c r="F9" s="19" t="s">
        <v>16</v>
      </c>
      <c r="G9" s="19" t="s">
        <v>24</v>
      </c>
      <c r="H9" s="19" t="s">
        <v>30</v>
      </c>
      <c r="I9" s="19" t="s">
        <v>7</v>
      </c>
      <c r="J9" s="32"/>
      <c r="K9" s="16">
        <f t="shared" si="0"/>
        <v>0</v>
      </c>
    </row>
    <row r="10" spans="3:12" ht="61.5" customHeight="1" thickBot="1" x14ac:dyDescent="0.3">
      <c r="C10" s="22" t="s">
        <v>21</v>
      </c>
      <c r="D10" s="23" t="s">
        <v>13</v>
      </c>
      <c r="E10" s="23" t="s">
        <v>14</v>
      </c>
      <c r="F10" s="19" t="s">
        <v>16</v>
      </c>
      <c r="G10" s="19" t="s">
        <v>25</v>
      </c>
      <c r="H10" s="19" t="s">
        <v>30</v>
      </c>
      <c r="I10" s="19" t="s">
        <v>7</v>
      </c>
      <c r="J10" s="32"/>
      <c r="K10" s="16">
        <f t="shared" si="0"/>
        <v>0</v>
      </c>
    </row>
    <row r="11" spans="3:12" ht="61.5" customHeight="1" thickBot="1" x14ac:dyDescent="0.3">
      <c r="C11" s="22" t="s">
        <v>21</v>
      </c>
      <c r="D11" s="23" t="s">
        <v>13</v>
      </c>
      <c r="E11" s="23" t="s">
        <v>14</v>
      </c>
      <c r="F11" s="19" t="s">
        <v>16</v>
      </c>
      <c r="G11" s="30" t="s">
        <v>26</v>
      </c>
      <c r="H11" s="30" t="s">
        <v>30</v>
      </c>
      <c r="I11" s="30" t="s">
        <v>7</v>
      </c>
      <c r="J11" s="32"/>
      <c r="K11" s="16">
        <f t="shared" si="0"/>
        <v>0</v>
      </c>
    </row>
    <row r="12" spans="3:12" ht="61.5" customHeight="1" thickBot="1" x14ac:dyDescent="0.3">
      <c r="C12" s="22" t="s">
        <v>21</v>
      </c>
      <c r="D12" s="23" t="s">
        <v>13</v>
      </c>
      <c r="E12" s="23" t="s">
        <v>14</v>
      </c>
      <c r="F12" s="19" t="s">
        <v>16</v>
      </c>
      <c r="G12" s="35" t="s">
        <v>27</v>
      </c>
      <c r="H12" s="35" t="s">
        <v>30</v>
      </c>
      <c r="I12" s="35" t="s">
        <v>7</v>
      </c>
      <c r="J12" s="32"/>
      <c r="K12" s="16">
        <f t="shared" si="0"/>
        <v>0</v>
      </c>
    </row>
    <row r="13" spans="3:12" ht="61.5" customHeight="1" thickBot="1" x14ac:dyDescent="0.3">
      <c r="C13" s="22" t="s">
        <v>21</v>
      </c>
      <c r="D13" s="23" t="s">
        <v>13</v>
      </c>
      <c r="E13" s="23" t="s">
        <v>14</v>
      </c>
      <c r="F13" s="30" t="s">
        <v>16</v>
      </c>
      <c r="G13" s="35" t="s">
        <v>28</v>
      </c>
      <c r="H13" s="35" t="s">
        <v>30</v>
      </c>
      <c r="I13" s="35" t="s">
        <v>7</v>
      </c>
      <c r="J13" s="32"/>
      <c r="K13" s="16">
        <f t="shared" si="0"/>
        <v>0</v>
      </c>
    </row>
    <row r="14" spans="3:12" ht="61.5" customHeight="1" thickBot="1" x14ac:dyDescent="0.3">
      <c r="C14" s="28" t="s">
        <v>31</v>
      </c>
      <c r="D14" s="29" t="s">
        <v>13</v>
      </c>
      <c r="E14" s="23" t="s">
        <v>14</v>
      </c>
      <c r="F14" s="35" t="s">
        <v>32</v>
      </c>
      <c r="G14" s="35" t="s">
        <v>18</v>
      </c>
      <c r="H14" s="35" t="s">
        <v>20</v>
      </c>
      <c r="I14" s="35" t="s">
        <v>7</v>
      </c>
      <c r="J14" s="32"/>
      <c r="K14" s="16">
        <f t="shared" si="0"/>
        <v>0</v>
      </c>
    </row>
    <row r="15" spans="3:12" ht="61.5" customHeight="1" thickBot="1" x14ac:dyDescent="0.3">
      <c r="C15" s="28" t="s">
        <v>31</v>
      </c>
      <c r="D15" s="29" t="s">
        <v>13</v>
      </c>
      <c r="E15" s="23" t="s">
        <v>14</v>
      </c>
      <c r="F15" s="35" t="s">
        <v>32</v>
      </c>
      <c r="G15" s="35" t="s">
        <v>22</v>
      </c>
      <c r="H15" s="35" t="s">
        <v>29</v>
      </c>
      <c r="I15" s="35" t="s">
        <v>7</v>
      </c>
      <c r="J15" s="32"/>
      <c r="K15" s="16">
        <f t="shared" si="0"/>
        <v>0</v>
      </c>
    </row>
    <row r="16" spans="3:12" ht="61.5" customHeight="1" thickBot="1" x14ac:dyDescent="0.3">
      <c r="C16" s="28" t="s">
        <v>31</v>
      </c>
      <c r="D16" s="29" t="s">
        <v>13</v>
      </c>
      <c r="E16" s="23" t="s">
        <v>14</v>
      </c>
      <c r="F16" s="35" t="s">
        <v>32</v>
      </c>
      <c r="G16" s="35" t="s">
        <v>23</v>
      </c>
      <c r="H16" s="35" t="s">
        <v>29</v>
      </c>
      <c r="I16" s="35" t="s">
        <v>7</v>
      </c>
      <c r="J16" s="32"/>
      <c r="K16" s="16">
        <f t="shared" si="0"/>
        <v>0</v>
      </c>
    </row>
    <row r="17" spans="3:14" ht="61.5" customHeight="1" thickBot="1" x14ac:dyDescent="0.3">
      <c r="C17" s="28" t="s">
        <v>31</v>
      </c>
      <c r="D17" s="29" t="s">
        <v>13</v>
      </c>
      <c r="E17" s="23" t="s">
        <v>14</v>
      </c>
      <c r="F17" s="35" t="s">
        <v>32</v>
      </c>
      <c r="G17" s="35" t="s">
        <v>33</v>
      </c>
      <c r="H17" s="35" t="s">
        <v>30</v>
      </c>
      <c r="I17" s="35" t="s">
        <v>7</v>
      </c>
      <c r="J17" s="32"/>
      <c r="K17" s="16">
        <f t="shared" si="0"/>
        <v>0</v>
      </c>
    </row>
    <row r="18" spans="3:14" ht="61.5" customHeight="1" thickBot="1" x14ac:dyDescent="0.3">
      <c r="C18" s="28" t="s">
        <v>31</v>
      </c>
      <c r="D18" s="29" t="s">
        <v>13</v>
      </c>
      <c r="E18" s="23" t="s">
        <v>14</v>
      </c>
      <c r="F18" s="35" t="s">
        <v>32</v>
      </c>
      <c r="G18" s="35" t="s">
        <v>25</v>
      </c>
      <c r="H18" s="35" t="s">
        <v>30</v>
      </c>
      <c r="I18" s="35" t="s">
        <v>7</v>
      </c>
      <c r="J18" s="32"/>
      <c r="K18" s="16">
        <f t="shared" si="0"/>
        <v>0</v>
      </c>
    </row>
    <row r="19" spans="3:14" ht="61.5" customHeight="1" thickBot="1" x14ac:dyDescent="0.3">
      <c r="C19" s="28" t="s">
        <v>31</v>
      </c>
      <c r="D19" s="29" t="s">
        <v>13</v>
      </c>
      <c r="E19" s="23" t="s">
        <v>14</v>
      </c>
      <c r="F19" s="35" t="s">
        <v>32</v>
      </c>
      <c r="G19" s="35" t="s">
        <v>26</v>
      </c>
      <c r="H19" s="35" t="s">
        <v>30</v>
      </c>
      <c r="I19" s="35" t="s">
        <v>7</v>
      </c>
      <c r="J19" s="32"/>
      <c r="K19" s="16">
        <f t="shared" si="0"/>
        <v>0</v>
      </c>
    </row>
    <row r="20" spans="3:14" ht="61.5" customHeight="1" thickBot="1" x14ac:dyDescent="0.3">
      <c r="C20" s="28" t="s">
        <v>31</v>
      </c>
      <c r="D20" s="29" t="s">
        <v>13</v>
      </c>
      <c r="E20" s="23" t="s">
        <v>14</v>
      </c>
      <c r="F20" s="35" t="s">
        <v>32</v>
      </c>
      <c r="G20" s="35" t="s">
        <v>34</v>
      </c>
      <c r="H20" s="35" t="s">
        <v>30</v>
      </c>
      <c r="I20" s="35" t="s">
        <v>7</v>
      </c>
      <c r="J20" s="32"/>
      <c r="K20" s="16">
        <f t="shared" si="0"/>
        <v>0</v>
      </c>
    </row>
    <row r="21" spans="3:14" ht="61.5" customHeight="1" thickBot="1" x14ac:dyDescent="0.3">
      <c r="C21" s="28" t="s">
        <v>31</v>
      </c>
      <c r="D21" s="29" t="s">
        <v>13</v>
      </c>
      <c r="E21" s="23" t="s">
        <v>14</v>
      </c>
      <c r="F21" s="35" t="s">
        <v>32</v>
      </c>
      <c r="G21" s="35" t="s">
        <v>28</v>
      </c>
      <c r="H21" s="35" t="s">
        <v>30</v>
      </c>
      <c r="I21" s="35" t="s">
        <v>7</v>
      </c>
      <c r="J21" s="32"/>
      <c r="K21" s="16">
        <f t="shared" si="0"/>
        <v>0</v>
      </c>
    </row>
    <row r="22" spans="3:14" ht="74.25" customHeight="1" thickBot="1" x14ac:dyDescent="0.3">
      <c r="C22" s="25"/>
      <c r="D22" s="26"/>
      <c r="E22" s="26" t="s">
        <v>4</v>
      </c>
      <c r="F22" s="36"/>
      <c r="G22" s="36"/>
      <c r="H22" s="36"/>
      <c r="I22" s="36"/>
      <c r="J22" s="31"/>
      <c r="K22" s="27">
        <f>IF((SUM(K6:K21))&lt;=J24,(SUM(K6:K21)),"ERRORE l'importo offerto supera la base d'asta")</f>
        <v>0</v>
      </c>
    </row>
    <row r="23" spans="3:14" ht="12.75" customHeight="1" thickBot="1" x14ac:dyDescent="0.3">
      <c r="J23" s="1"/>
      <c r="K23" s="4"/>
      <c r="L23" s="2"/>
      <c r="M23" s="2"/>
      <c r="N23" s="2"/>
    </row>
    <row r="24" spans="3:14" s="2" customFormat="1" ht="41.25" customHeight="1" thickBot="1" x14ac:dyDescent="0.3">
      <c r="E24" s="12" t="s">
        <v>6</v>
      </c>
      <c r="F24" s="34"/>
      <c r="G24" s="34"/>
      <c r="H24" s="34"/>
      <c r="J24" s="37" t="s">
        <v>9</v>
      </c>
      <c r="K24" s="38"/>
    </row>
    <row r="25" spans="3:14" s="2" customFormat="1" ht="15" customHeight="1" thickBot="1" x14ac:dyDescent="0.3">
      <c r="E25" s="3"/>
      <c r="F25" s="3"/>
      <c r="G25" s="3"/>
      <c r="H25" s="3"/>
      <c r="J25" s="6"/>
    </row>
    <row r="26" spans="3:14" s="2" customFormat="1" ht="66" customHeight="1" thickBot="1" x14ac:dyDescent="0.3">
      <c r="E26" s="12" t="s">
        <v>10</v>
      </c>
      <c r="F26" s="34"/>
      <c r="G26" s="34"/>
      <c r="H26" s="34"/>
      <c r="J26" s="39" t="str">
        <f>IF(K22&gt;J24,"ATTENZIONE: L'offerta complessiva è superiore alla Base d'asta","OK")</f>
        <v>OK</v>
      </c>
      <c r="K26" s="40"/>
      <c r="L26"/>
      <c r="M26"/>
      <c r="N26"/>
    </row>
    <row r="27" spans="3:14" s="2" customFormat="1" ht="15" customHeight="1" thickBot="1" x14ac:dyDescent="0.3">
      <c r="E27" s="5"/>
      <c r="F27" s="5"/>
      <c r="G27" s="5"/>
      <c r="H27" s="5"/>
      <c r="J27" s="10"/>
      <c r="L27" s="11"/>
      <c r="M27" s="11"/>
      <c r="N27" s="11"/>
    </row>
    <row r="28" spans="3:14" ht="31.5" customHeight="1" thickBot="1" x14ac:dyDescent="0.3">
      <c r="E28" s="7" t="s">
        <v>5</v>
      </c>
      <c r="F28" s="5"/>
      <c r="G28" s="5"/>
      <c r="H28" s="5"/>
      <c r="J28" s="41">
        <f>IF((K22&lt;=J24),K22,"ERRORE")</f>
        <v>0</v>
      </c>
      <c r="K28" s="42"/>
    </row>
  </sheetData>
  <sheetProtection password="CE28" sheet="1" objects="1" scenarios="1"/>
  <mergeCells count="3">
    <mergeCell ref="J24:K24"/>
    <mergeCell ref="J26:K26"/>
    <mergeCell ref="J28:K28"/>
  </mergeCells>
  <conditionalFormatting sqref="J28">
    <cfRule type="cellIs" dxfId="5" priority="6" operator="equal">
      <formula>$J$24</formula>
    </cfRule>
    <cfRule type="cellIs" dxfId="4" priority="7" operator="lessThan">
      <formula>$J$24</formula>
    </cfRule>
    <cfRule type="cellIs" dxfId="3" priority="9" operator="greaterThan">
      <formula>$J$24</formula>
    </cfRule>
  </conditionalFormatting>
  <conditionalFormatting sqref="K22">
    <cfRule type="cellIs" dxfId="2" priority="10" operator="greaterThan">
      <formula>#REF!</formula>
    </cfRule>
  </conditionalFormatting>
  <conditionalFormatting sqref="J28:K28">
    <cfRule type="cellIs" dxfId="1" priority="1" operator="greaterThan">
      <formula>$J$24</formula>
    </cfRule>
    <cfRule type="cellIs" dxfId="0" priority="2" operator="lessThanOrEqual">
      <formula>$J$24</formula>
    </cfRule>
  </conditionalFormatting>
  <dataValidations count="1">
    <dataValidation type="custom" operator="equal" allowBlank="1" showInputMessage="1" showErrorMessage="1" error="Non è possibile inserire più di due cifre decimali" sqref="J6:J21">
      <formula1>(LEN(J6)-LEN(INT(J6)))&lt;=3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2017-08-07T09:58:41Z</dcterms:modified>
</cp:coreProperties>
</file>