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-15" yWindow="-15" windowWidth="21630" windowHeight="4605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8" i="1" l="1"/>
  <c r="J52" i="1" l="1"/>
  <c r="J51" i="1"/>
  <c r="J50" i="1"/>
  <c r="J49" i="1"/>
  <c r="J47" i="1"/>
  <c r="J46" i="1"/>
  <c r="J45" i="1"/>
  <c r="J43" i="1"/>
  <c r="J42" i="1"/>
  <c r="J41" i="1"/>
  <c r="J40" i="1"/>
  <c r="J36" i="1"/>
  <c r="J34" i="1"/>
  <c r="J33" i="1"/>
  <c r="J32" i="1"/>
  <c r="J31" i="1"/>
  <c r="J30" i="1"/>
  <c r="J29" i="1"/>
  <c r="J28" i="1"/>
  <c r="J27" i="1"/>
  <c r="J26" i="1"/>
  <c r="J25" i="1"/>
  <c r="J24" i="1"/>
  <c r="J23" i="1"/>
  <c r="J21" i="1"/>
  <c r="J20" i="1"/>
  <c r="J19" i="1"/>
  <c r="J17" i="1"/>
  <c r="J16" i="1"/>
  <c r="J15" i="1"/>
  <c r="J14" i="1"/>
  <c r="J13" i="1"/>
  <c r="J12" i="1"/>
  <c r="J11" i="1"/>
  <c r="J10" i="1"/>
  <c r="J8" i="1"/>
  <c r="J7" i="1"/>
  <c r="J53" i="1" l="1"/>
  <c r="I59" i="1" l="1"/>
  <c r="I57" i="1" l="1"/>
</calcChain>
</file>

<file path=xl/sharedStrings.xml><?xml version="1.0" encoding="utf-8"?>
<sst xmlns="http://schemas.openxmlformats.org/spreadsheetml/2006/main" count="217" uniqueCount="116">
  <si>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</si>
  <si>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</si>
  <si>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</si>
  <si>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</si>
  <si>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</si>
  <si>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Non applicabile</t>
  </si>
  <si>
    <t>Impaginazione testo, grafici o tabelle formato A4</t>
  </si>
  <si>
    <t>Impaginazione testo, grafici o tabelle formato personalizzato (170x240 mm)</t>
  </si>
  <si>
    <t>STAMPATI CORRISPONDENZA</t>
  </si>
  <si>
    <t>B.01</t>
  </si>
  <si>
    <t>Carta intestata primo foglio</t>
  </si>
  <si>
    <t>B.03</t>
  </si>
  <si>
    <t>Carta intestata segue foglio</t>
  </si>
  <si>
    <t>B.05</t>
  </si>
  <si>
    <t>Busta commerciale con finestra</t>
  </si>
  <si>
    <t>B.06</t>
  </si>
  <si>
    <t>Busta a sacco formato 230x160 mm</t>
  </si>
  <si>
    <t>B.07</t>
  </si>
  <si>
    <t>Busta a sacco formato 350x250 mm</t>
  </si>
  <si>
    <t>B.08</t>
  </si>
  <si>
    <t>Busta a sacco formato 400x300 mm</t>
  </si>
  <si>
    <t>B.09</t>
  </si>
  <si>
    <t>Cartoncino with compliments bianco + busta</t>
  </si>
  <si>
    <t>B.10</t>
  </si>
  <si>
    <t>Cartoncino AD with compliments</t>
  </si>
  <si>
    <t>STAMPATI PRESENTAZIONE</t>
  </si>
  <si>
    <t>D.01</t>
  </si>
  <si>
    <t>Biglietto da visita</t>
  </si>
  <si>
    <t>D.02</t>
  </si>
  <si>
    <t>Badge visitatore/ospite - eventi</t>
  </si>
  <si>
    <t>D.03</t>
  </si>
  <si>
    <t>Badge personale</t>
  </si>
  <si>
    <t>STAMPATI VARI</t>
  </si>
  <si>
    <t>E.01</t>
  </si>
  <si>
    <t>Cartellina uso esterno bianca</t>
  </si>
  <si>
    <t>Cartellina uso esterno bianca con elastico</t>
  </si>
  <si>
    <t>E.02</t>
  </si>
  <si>
    <t>Cartellina uso esterno grigia</t>
  </si>
  <si>
    <t>E.03</t>
  </si>
  <si>
    <t>Cartellina uso esterno blu</t>
  </si>
  <si>
    <t>E.04</t>
  </si>
  <si>
    <t>Cartellina speciale Cda</t>
  </si>
  <si>
    <t>Cartellina speciale Collegio dei Sindaci</t>
  </si>
  <si>
    <t>Cartellina speciale Assemblea</t>
  </si>
  <si>
    <t>Cartellina speciale blu</t>
  </si>
  <si>
    <t>E.06</t>
  </si>
  <si>
    <t>Cartellina uso interno</t>
  </si>
  <si>
    <t>E.07</t>
  </si>
  <si>
    <t>Block notes A4</t>
  </si>
  <si>
    <t>E.08</t>
  </si>
  <si>
    <t>Block notes A5</t>
  </si>
  <si>
    <t>E.09</t>
  </si>
  <si>
    <t>Copertine Relazioni aziendali</t>
  </si>
  <si>
    <t>EDITORIA</t>
  </si>
  <si>
    <t>M.06</t>
  </si>
  <si>
    <t>M.08</t>
  </si>
  <si>
    <t xml:space="preserve">Quaderno </t>
  </si>
  <si>
    <t>M.11</t>
  </si>
  <si>
    <t>Brochure</t>
  </si>
  <si>
    <t>M.12</t>
  </si>
  <si>
    <t>Codice deontologico</t>
  </si>
  <si>
    <t>Statuto</t>
  </si>
  <si>
    <t>EDITORIA DAPA</t>
  </si>
  <si>
    <t>Pieghevole</t>
  </si>
  <si>
    <t>Opuscolo</t>
  </si>
  <si>
    <t>Dim. 25x4 mm (DATARIO)</t>
  </si>
  <si>
    <t>Dim. 38x14 mm (CONSIP SPA)</t>
  </si>
  <si>
    <t>Dim. 50x5 mm (RICEVUTO + DATARIO)</t>
  </si>
  <si>
    <t>Dim. 60x40 mm (PROTOCOLLO)</t>
  </si>
  <si>
    <t>Riferimento Manuale identità visiva Consip</t>
  </si>
  <si>
    <t>Prodotti</t>
  </si>
  <si>
    <t>Anni</t>
  </si>
  <si>
    <t>Fabbisogno stimato per anno (PZ/PAG)</t>
  </si>
  <si>
    <t>Importo unitario offerto (€)</t>
  </si>
  <si>
    <t>Importo unitario a base d'asta (€)</t>
  </si>
  <si>
    <t>TIMBRI AUTOINCHIOSTRANTI</t>
  </si>
  <si>
    <t>SERVIZI DI IMPAGINAZIONE</t>
  </si>
  <si>
    <t>500</t>
  </si>
  <si>
    <t>10</t>
  </si>
  <si>
    <t>2</t>
  </si>
  <si>
    <t>0,030</t>
  </si>
  <si>
    <t>0,027</t>
  </si>
  <si>
    <t>0,048</t>
  </si>
  <si>
    <t>0,132</t>
  </si>
  <si>
    <t>0,168</t>
  </si>
  <si>
    <t>0,888</t>
  </si>
  <si>
    <t>23,832</t>
  </si>
  <si>
    <t>1,332</t>
  </si>
  <si>
    <t>10,320</t>
  </si>
  <si>
    <t>11,000</t>
  </si>
  <si>
    <t>10,000</t>
  </si>
  <si>
    <t>2,400</t>
  </si>
  <si>
    <t>1,200</t>
  </si>
  <si>
    <t>8,000</t>
  </si>
  <si>
    <t>16,800</t>
  </si>
  <si>
    <t>0,450</t>
  </si>
  <si>
    <t>7,200</t>
  </si>
  <si>
    <t>5,200</t>
  </si>
  <si>
    <t>4,200</t>
  </si>
  <si>
    <t>11,040</t>
  </si>
  <si>
    <t>1,320</t>
  </si>
  <si>
    <t>20,000</t>
  </si>
  <si>
    <t>15,000</t>
  </si>
  <si>
    <t>28,000</t>
  </si>
  <si>
    <t>35,000</t>
  </si>
  <si>
    <t>Annual Report (Stampa Offset)</t>
  </si>
  <si>
    <t>Annual Report (Stampa digitale)</t>
  </si>
  <si>
    <t>300</t>
  </si>
  <si>
    <t>100</t>
  </si>
  <si>
    <t>Divisoria e doppia pagina interna Annual Report</t>
  </si>
  <si>
    <t>M.07</t>
  </si>
  <si>
    <t>Importo totale offerto (€)</t>
  </si>
  <si>
    <t>pagine</t>
  </si>
  <si>
    <t>pezzi</t>
  </si>
  <si>
    <t>1000</t>
  </si>
  <si>
    <t xml:space="preserve">RDO MEPA  n. 1722497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</si>
</sst>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  <numFmt numFmtId="165" formatCode="0.000"/>
    <numFmt numFmtId="166" formatCode="&quot;€&quot;\ #,##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49" fontId="14" fillId="4" borderId="8" xfId="0" applyNumberFormat="1" applyFont="1" applyFill="1" applyBorder="1" applyAlignment="1">
      <alignment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5" borderId="8" xfId="0" applyNumberFormat="1" applyFont="1" applyFill="1" applyBorder="1" applyAlignment="1">
      <alignment horizontal="center" vertical="center" wrapText="1"/>
    </xf>
    <xf numFmtId="164" fontId="16" fillId="5" borderId="7" xfId="0" applyNumberFormat="1" applyFont="1" applyFill="1" applyBorder="1" applyAlignment="1" applyProtection="1">
      <alignment horizontal="center" vertical="center" wrapText="1"/>
    </xf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/>
    </xf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0" xfId="5" applyFont="1" applyAlignment="1">
      <alignment vertical="center"/>
    </xf>
    <xf numFmtId="43" fontId="1" fillId="0" borderId="0" xfId="0" applyNumberFormat="1" applyFont="1" applyAlignment="1">
      <alignment vertical="center"/>
    </xf>
    <xf numFmtId="0" fontId="9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49" fontId="17" fillId="5" borderId="8" xfId="0" applyNumberFormat="1" applyFont="1" applyFill="1" applyBorder="1" applyAlignment="1">
      <alignment vertical="center"/>
    </xf>
    <xf numFmtId="49" fontId="17" fillId="5" borderId="6" xfId="0" applyNumberFormat="1" applyFont="1" applyFill="1" applyBorder="1" applyAlignment="1">
      <alignment vertical="center"/>
    </xf>
    <xf numFmtId="49" fontId="14" fillId="5" borderId="6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66" fontId="16" fillId="0" borderId="7" xfId="0" applyNumberFormat="1" applyFont="1" applyBorder="1" applyAlignment="1" applyProtection="1">
      <alignment horizontal="center" vertical="center" wrapText="1"/>
    </xf>
    <xf numFmtId="166" fontId="2" fillId="4" borderId="4" xfId="0" applyNumberFormat="1" applyFont="1" applyFill="1" applyBorder="1" applyAlignment="1" applyProtection="1">
      <alignment horizontal="center" vertical="center" wrapText="1"/>
    </xf>
    <xf numFmtId="166" fontId="16" fillId="5" borderId="8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8" xfId="0" applyNumberFormat="1" applyFont="1" applyBorder="1" applyAlignment="1" applyProtection="1">
      <alignment horizontal="center" vertical="center" wrapText="1"/>
      <protection locked="0"/>
    </xf>
    <xf numFmtId="166" fontId="7" fillId="0" borderId="2" xfId="1" applyNumberFormat="1" applyFont="1" applyFill="1" applyBorder="1" applyAlignment="1" applyProtection="1">
      <alignment horizontal="center" vertical="center"/>
    </xf>
    <xf numFmtId="166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4" xfId="0" applyNumberFormat="1" applyFont="1" applyFill="1" applyBorder="1" applyAlignment="1">
      <alignment horizontal="center" vertical="center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166" fontId="16" fillId="0" borderId="9" xfId="0" applyNumberFormat="1" applyFont="1" applyBorder="1" applyAlignment="1" applyProtection="1">
      <alignment horizontal="center" vertical="center" wrapText="1"/>
      <protection locked="0"/>
    </xf>
    <xf numFmtId="166" fontId="16" fillId="0" borderId="6" xfId="0" applyNumberFormat="1" applyFont="1" applyBorder="1" applyAlignment="1" applyProtection="1">
      <alignment horizontal="center" vertical="center" wrapText="1"/>
      <protection locked="0"/>
    </xf>
    <xf numFmtId="166" fontId="16" fillId="0" borderId="11" xfId="0" applyNumberFormat="1" applyFont="1" applyBorder="1" applyAlignment="1" applyProtection="1">
      <alignment horizontal="center" vertical="center" wrapText="1"/>
    </xf>
    <xf numFmtId="166" fontId="16" fillId="0" borderId="7" xfId="0" applyNumberFormat="1" applyFont="1" applyBorder="1" applyAlignment="1" applyProtection="1">
      <alignment horizontal="center" vertical="center" wrapText="1"/>
    </xf>
    <xf numFmtId="49" fontId="14" fillId="5" borderId="12" xfId="0" applyNumberFormat="1" applyFont="1" applyFill="1" applyBorder="1" applyAlignment="1">
      <alignment horizontal="center" vertical="center" wrapText="1"/>
    </xf>
    <xf numFmtId="49" fontId="14" fillId="5" borderId="13" xfId="0" applyNumberFormat="1" applyFont="1" applyFill="1" applyBorder="1" applyAlignment="1">
      <alignment horizontal="center" vertical="center" wrapText="1"/>
    </xf>
    <xf numFmtId="43" fontId="0" fillId="0" borderId="0" xfId="5" applyFont="1" applyAlignment="1">
      <alignment horizontal="center" vertical="center"/>
    </xf>
    <xf numFmtId="165" fontId="14" fillId="0" borderId="9" xfId="0" applyNumberFormat="1" applyFont="1" applyFill="1" applyBorder="1" applyAlignment="1">
      <alignment horizontal="center" vertical="center" wrapText="1"/>
    </xf>
    <xf numFmtId="165" fontId="14" fillId="0" borderId="6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4" fillId="5" borderId="14" xfId="0" applyNumberFormat="1" applyFont="1" applyFill="1" applyBorder="1" applyAlignment="1">
      <alignment horizontal="center" vertical="center" wrapText="1"/>
    </xf>
    <xf numFmtId="49" fontId="14" fillId="5" borderId="1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vertical="center"/>
    </xf>
  </cellXfs>
  <cellStyles count="6">
    <cellStyle name="Migliaia" xfId="5" builtinId="3"/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59"/>
  <sheetViews>
    <sheetView tabSelected="1" zoomScale="90" zoomScaleNormal="90" workbookViewId="0">
      <selection activeCell="F10" sqref="F10"/>
    </sheetView>
  </sheetViews>
  <sheetFormatPr defaultColWidth="8.85546875" defaultRowHeight="15" x14ac:dyDescent="0.25"/>
  <cols>
    <col min="1" max="1" width="2.28515625" style="21" customWidth="1"/>
    <col min="2" max="2" width="1.7109375" style="21" customWidth="1"/>
    <col min="3" max="3" width="18" style="21" customWidth="1"/>
    <col min="4" max="4" width="41.7109375" style="21" customWidth="1"/>
    <col min="5" max="5" width="14.5703125" style="21" customWidth="1"/>
    <col min="6" max="6" width="6.42578125" style="21" bestFit="1" customWidth="1"/>
    <col min="7" max="7" width="8.85546875" style="21" customWidth="1"/>
    <col min="8" max="8" width="13.85546875" style="21" customWidth="1"/>
    <col min="9" max="9" width="20.42578125" style="21" customWidth="1"/>
    <col min="10" max="10" width="24.7109375" style="21" customWidth="1"/>
    <col min="11" max="11" width="8.85546875" style="21"/>
    <col min="12" max="12" width="12.140625" style="21" bestFit="1" customWidth="1"/>
    <col min="13" max="16384" width="8.85546875" style="21"/>
  </cols>
  <sheetData>
    <row r="2" spans="3:12" ht="15.75" x14ac:dyDescent="0.25">
      <c r="C2" s="59" t="s">
        <v>115</v>
      </c>
      <c r="D2" s="20"/>
      <c r="K2" s="22"/>
    </row>
    <row r="3" spans="3:12" ht="15.75" thickBot="1" x14ac:dyDescent="0.3">
      <c r="K3" s="23"/>
    </row>
    <row r="4" spans="3:12" ht="15.75" thickBot="1" x14ac:dyDescent="0.3">
      <c r="I4" s="6" t="s">
        <v>0</v>
      </c>
      <c r="K4" s="23"/>
    </row>
    <row r="5" spans="3:12" ht="36.75" thickBot="1" x14ac:dyDescent="0.3">
      <c r="C5" s="31" t="s">
        <v>69</v>
      </c>
      <c r="D5" s="32" t="s">
        <v>70</v>
      </c>
      <c r="E5" s="55" t="s">
        <v>72</v>
      </c>
      <c r="F5" s="56"/>
      <c r="G5" s="33" t="s">
        <v>71</v>
      </c>
      <c r="H5" s="31" t="s">
        <v>74</v>
      </c>
      <c r="I5" s="9" t="s">
        <v>73</v>
      </c>
      <c r="J5" s="10" t="s">
        <v>111</v>
      </c>
    </row>
    <row r="6" spans="3:12" x14ac:dyDescent="0.25">
      <c r="C6" s="29" t="s">
        <v>76</v>
      </c>
      <c r="D6" s="30"/>
      <c r="E6" s="57"/>
      <c r="F6" s="58"/>
      <c r="G6" s="30"/>
      <c r="H6" s="30"/>
      <c r="I6" s="36"/>
      <c r="J6" s="16"/>
    </row>
    <row r="7" spans="3:12" x14ac:dyDescent="0.25">
      <c r="C7" s="13" t="s">
        <v>5</v>
      </c>
      <c r="D7" s="14" t="s">
        <v>6</v>
      </c>
      <c r="E7" s="14" t="s">
        <v>77</v>
      </c>
      <c r="F7" s="14" t="s">
        <v>112</v>
      </c>
      <c r="G7" s="14" t="s">
        <v>79</v>
      </c>
      <c r="H7" s="14" t="s">
        <v>89</v>
      </c>
      <c r="I7" s="37"/>
      <c r="J7" s="34">
        <f>E7*I7*G7</f>
        <v>0</v>
      </c>
      <c r="L7" s="24"/>
    </row>
    <row r="8" spans="3:12" ht="24" x14ac:dyDescent="0.25">
      <c r="C8" s="13" t="s">
        <v>5</v>
      </c>
      <c r="D8" s="14" t="s">
        <v>7</v>
      </c>
      <c r="E8" s="14" t="s">
        <v>78</v>
      </c>
      <c r="F8" s="14" t="s">
        <v>112</v>
      </c>
      <c r="G8" s="14" t="s">
        <v>79</v>
      </c>
      <c r="H8" s="14" t="s">
        <v>90</v>
      </c>
      <c r="I8" s="37"/>
      <c r="J8" s="34">
        <f>E8*I8*G8</f>
        <v>0</v>
      </c>
      <c r="L8" s="24"/>
    </row>
    <row r="9" spans="3:12" x14ac:dyDescent="0.25">
      <c r="C9" s="28" t="s">
        <v>8</v>
      </c>
      <c r="D9" s="15"/>
      <c r="E9" s="50"/>
      <c r="F9" s="51"/>
      <c r="G9" s="15"/>
      <c r="H9" s="15"/>
      <c r="I9" s="36"/>
      <c r="J9" s="16"/>
      <c r="L9" s="24"/>
    </row>
    <row r="10" spans="3:12" x14ac:dyDescent="0.25">
      <c r="C10" s="13" t="s">
        <v>9</v>
      </c>
      <c r="D10" s="14" t="s">
        <v>10</v>
      </c>
      <c r="E10" s="14">
        <v>17000</v>
      </c>
      <c r="F10" s="14" t="s">
        <v>113</v>
      </c>
      <c r="G10" s="14" t="s">
        <v>79</v>
      </c>
      <c r="H10" s="14" t="s">
        <v>80</v>
      </c>
      <c r="I10" s="37"/>
      <c r="J10" s="34">
        <f t="shared" ref="J10:J17" si="0">E10*I10*G10</f>
        <v>0</v>
      </c>
      <c r="L10" s="24"/>
    </row>
    <row r="11" spans="3:12" x14ac:dyDescent="0.25">
      <c r="C11" s="13" t="s">
        <v>11</v>
      </c>
      <c r="D11" s="14" t="s">
        <v>12</v>
      </c>
      <c r="E11" s="14">
        <v>11000</v>
      </c>
      <c r="F11" s="14" t="s">
        <v>113</v>
      </c>
      <c r="G11" s="14" t="s">
        <v>79</v>
      </c>
      <c r="H11" s="14" t="s">
        <v>81</v>
      </c>
      <c r="I11" s="37"/>
      <c r="J11" s="34">
        <f t="shared" si="0"/>
        <v>0</v>
      </c>
      <c r="L11" s="24"/>
    </row>
    <row r="12" spans="3:12" x14ac:dyDescent="0.25">
      <c r="C12" s="13" t="s">
        <v>13</v>
      </c>
      <c r="D12" s="14" t="s">
        <v>14</v>
      </c>
      <c r="E12" s="14">
        <v>15000</v>
      </c>
      <c r="F12" s="14" t="s">
        <v>113</v>
      </c>
      <c r="G12" s="14" t="s">
        <v>79</v>
      </c>
      <c r="H12" s="14" t="s">
        <v>82</v>
      </c>
      <c r="I12" s="37"/>
      <c r="J12" s="34">
        <f t="shared" si="0"/>
        <v>0</v>
      </c>
      <c r="L12" s="24"/>
    </row>
    <row r="13" spans="3:12" x14ac:dyDescent="0.25">
      <c r="C13" s="13" t="s">
        <v>15</v>
      </c>
      <c r="D13" s="14" t="s">
        <v>16</v>
      </c>
      <c r="E13" s="14">
        <v>3500</v>
      </c>
      <c r="F13" s="14" t="s">
        <v>113</v>
      </c>
      <c r="G13" s="14" t="s">
        <v>79</v>
      </c>
      <c r="H13" s="14" t="s">
        <v>83</v>
      </c>
      <c r="I13" s="37"/>
      <c r="J13" s="34">
        <f t="shared" si="0"/>
        <v>0</v>
      </c>
      <c r="L13" s="24"/>
    </row>
    <row r="14" spans="3:12" x14ac:dyDescent="0.25">
      <c r="C14" s="13" t="s">
        <v>17</v>
      </c>
      <c r="D14" s="14" t="s">
        <v>18</v>
      </c>
      <c r="E14" s="14">
        <v>3500</v>
      </c>
      <c r="F14" s="14" t="s">
        <v>113</v>
      </c>
      <c r="G14" s="14" t="s">
        <v>79</v>
      </c>
      <c r="H14" s="14" t="s">
        <v>83</v>
      </c>
      <c r="I14" s="37"/>
      <c r="J14" s="34">
        <f t="shared" si="0"/>
        <v>0</v>
      </c>
      <c r="L14" s="24"/>
    </row>
    <row r="15" spans="3:12" x14ac:dyDescent="0.25">
      <c r="C15" s="13" t="s">
        <v>19</v>
      </c>
      <c r="D15" s="14" t="s">
        <v>20</v>
      </c>
      <c r="E15" s="14">
        <v>1000</v>
      </c>
      <c r="F15" s="14" t="s">
        <v>113</v>
      </c>
      <c r="G15" s="14" t="s">
        <v>79</v>
      </c>
      <c r="H15" s="14" t="s">
        <v>83</v>
      </c>
      <c r="I15" s="37"/>
      <c r="J15" s="34">
        <f t="shared" si="0"/>
        <v>0</v>
      </c>
      <c r="L15" s="24"/>
    </row>
    <row r="16" spans="3:12" x14ac:dyDescent="0.25">
      <c r="C16" s="13" t="s">
        <v>21</v>
      </c>
      <c r="D16" s="14" t="s">
        <v>22</v>
      </c>
      <c r="E16" s="14">
        <v>200</v>
      </c>
      <c r="F16" s="14" t="s">
        <v>113</v>
      </c>
      <c r="G16" s="14" t="s">
        <v>79</v>
      </c>
      <c r="H16" s="14" t="s">
        <v>91</v>
      </c>
      <c r="I16" s="37"/>
      <c r="J16" s="34">
        <f t="shared" si="0"/>
        <v>0</v>
      </c>
      <c r="L16" s="24"/>
    </row>
    <row r="17" spans="3:12" x14ac:dyDescent="0.25">
      <c r="C17" s="13" t="s">
        <v>23</v>
      </c>
      <c r="D17" s="14" t="s">
        <v>24</v>
      </c>
      <c r="E17" s="14">
        <v>200</v>
      </c>
      <c r="F17" s="14" t="s">
        <v>113</v>
      </c>
      <c r="G17" s="14" t="s">
        <v>79</v>
      </c>
      <c r="H17" s="14" t="s">
        <v>91</v>
      </c>
      <c r="I17" s="37"/>
      <c r="J17" s="34">
        <f t="shared" si="0"/>
        <v>0</v>
      </c>
      <c r="L17" s="24"/>
    </row>
    <row r="18" spans="3:12" x14ac:dyDescent="0.25">
      <c r="C18" s="28" t="s">
        <v>25</v>
      </c>
      <c r="D18" s="15"/>
      <c r="E18" s="50"/>
      <c r="F18" s="51"/>
      <c r="G18" s="15"/>
      <c r="H18" s="15"/>
      <c r="I18" s="36"/>
      <c r="J18" s="16"/>
      <c r="L18" s="24"/>
    </row>
    <row r="19" spans="3:12" x14ac:dyDescent="0.25">
      <c r="C19" s="13" t="s">
        <v>26</v>
      </c>
      <c r="D19" s="14" t="s">
        <v>27</v>
      </c>
      <c r="E19" s="14">
        <v>9000</v>
      </c>
      <c r="F19" s="14" t="s">
        <v>113</v>
      </c>
      <c r="G19" s="14" t="s">
        <v>79</v>
      </c>
      <c r="H19" s="14" t="s">
        <v>95</v>
      </c>
      <c r="I19" s="37"/>
      <c r="J19" s="34">
        <f>E19*I19*G19</f>
        <v>0</v>
      </c>
      <c r="L19" s="24"/>
    </row>
    <row r="20" spans="3:12" x14ac:dyDescent="0.25">
      <c r="C20" s="13" t="s">
        <v>28</v>
      </c>
      <c r="D20" s="14" t="s">
        <v>29</v>
      </c>
      <c r="E20" s="14">
        <v>200</v>
      </c>
      <c r="F20" s="14" t="s">
        <v>113</v>
      </c>
      <c r="G20" s="14" t="s">
        <v>79</v>
      </c>
      <c r="H20" s="14" t="s">
        <v>92</v>
      </c>
      <c r="I20" s="37"/>
      <c r="J20" s="34">
        <f>E20*I20*G20</f>
        <v>0</v>
      </c>
      <c r="L20" s="24"/>
    </row>
    <row r="21" spans="3:12" x14ac:dyDescent="0.25">
      <c r="C21" s="13" t="s">
        <v>30</v>
      </c>
      <c r="D21" s="14" t="s">
        <v>31</v>
      </c>
      <c r="E21" s="14">
        <v>900</v>
      </c>
      <c r="F21" s="14" t="s">
        <v>113</v>
      </c>
      <c r="G21" s="14" t="s">
        <v>79</v>
      </c>
      <c r="H21" s="14" t="s">
        <v>92</v>
      </c>
      <c r="I21" s="37"/>
      <c r="J21" s="34">
        <f>E21*I21*G21</f>
        <v>0</v>
      </c>
      <c r="L21" s="24"/>
    </row>
    <row r="22" spans="3:12" x14ac:dyDescent="0.25">
      <c r="C22" s="28" t="s">
        <v>32</v>
      </c>
      <c r="D22" s="15"/>
      <c r="E22" s="50"/>
      <c r="F22" s="51"/>
      <c r="G22" s="15"/>
      <c r="H22" s="15"/>
      <c r="I22" s="36"/>
      <c r="J22" s="16"/>
      <c r="L22" s="24"/>
    </row>
    <row r="23" spans="3:12" x14ac:dyDescent="0.25">
      <c r="C23" s="13" t="s">
        <v>33</v>
      </c>
      <c r="D23" s="14" t="s">
        <v>34</v>
      </c>
      <c r="E23" s="14" t="s">
        <v>77</v>
      </c>
      <c r="F23" s="14" t="s">
        <v>113</v>
      </c>
      <c r="G23" s="14" t="s">
        <v>79</v>
      </c>
      <c r="H23" s="14">
        <v>1.032</v>
      </c>
      <c r="I23" s="37"/>
      <c r="J23" s="34">
        <f t="shared" ref="J23:J34" si="1">E23*I23*G23</f>
        <v>0</v>
      </c>
      <c r="L23" s="24"/>
    </row>
    <row r="24" spans="3:12" x14ac:dyDescent="0.25">
      <c r="C24" s="13" t="s">
        <v>33</v>
      </c>
      <c r="D24" s="14" t="s">
        <v>35</v>
      </c>
      <c r="E24" s="14">
        <v>300</v>
      </c>
      <c r="F24" s="14" t="s">
        <v>113</v>
      </c>
      <c r="G24" s="14" t="s">
        <v>79</v>
      </c>
      <c r="H24" s="14" t="s">
        <v>93</v>
      </c>
      <c r="I24" s="37"/>
      <c r="J24" s="34">
        <f t="shared" si="1"/>
        <v>0</v>
      </c>
      <c r="L24" s="24"/>
    </row>
    <row r="25" spans="3:12" x14ac:dyDescent="0.25">
      <c r="C25" s="13" t="s">
        <v>36</v>
      </c>
      <c r="D25" s="14" t="s">
        <v>37</v>
      </c>
      <c r="E25" s="14">
        <v>500</v>
      </c>
      <c r="F25" s="14" t="s">
        <v>113</v>
      </c>
      <c r="G25" s="14" t="s">
        <v>79</v>
      </c>
      <c r="H25" s="14">
        <v>1.008</v>
      </c>
      <c r="I25" s="37"/>
      <c r="J25" s="34">
        <f t="shared" si="1"/>
        <v>0</v>
      </c>
      <c r="L25" s="24"/>
    </row>
    <row r="26" spans="3:12" x14ac:dyDescent="0.25">
      <c r="C26" s="13" t="s">
        <v>38</v>
      </c>
      <c r="D26" s="14" t="s">
        <v>39</v>
      </c>
      <c r="E26" s="14">
        <v>500</v>
      </c>
      <c r="F26" s="14" t="s">
        <v>113</v>
      </c>
      <c r="G26" s="14" t="s">
        <v>79</v>
      </c>
      <c r="H26" s="14">
        <v>1.008</v>
      </c>
      <c r="I26" s="37"/>
      <c r="J26" s="34">
        <f t="shared" si="1"/>
        <v>0</v>
      </c>
      <c r="L26" s="24"/>
    </row>
    <row r="27" spans="3:12" x14ac:dyDescent="0.25">
      <c r="C27" s="13" t="s">
        <v>40</v>
      </c>
      <c r="D27" s="14" t="s">
        <v>41</v>
      </c>
      <c r="E27" s="14">
        <v>50</v>
      </c>
      <c r="F27" s="14" t="s">
        <v>113</v>
      </c>
      <c r="G27" s="14" t="s">
        <v>79</v>
      </c>
      <c r="H27" s="14" t="s">
        <v>94</v>
      </c>
      <c r="I27" s="37"/>
      <c r="J27" s="34">
        <f t="shared" si="1"/>
        <v>0</v>
      </c>
      <c r="L27" s="24"/>
    </row>
    <row r="28" spans="3:12" x14ac:dyDescent="0.25">
      <c r="C28" s="13" t="s">
        <v>40</v>
      </c>
      <c r="D28" s="14" t="s">
        <v>42</v>
      </c>
      <c r="E28" s="14">
        <v>50</v>
      </c>
      <c r="F28" s="14" t="s">
        <v>113</v>
      </c>
      <c r="G28" s="14" t="s">
        <v>79</v>
      </c>
      <c r="H28" s="14" t="s">
        <v>94</v>
      </c>
      <c r="I28" s="37"/>
      <c r="J28" s="34">
        <f t="shared" si="1"/>
        <v>0</v>
      </c>
      <c r="L28" s="24"/>
    </row>
    <row r="29" spans="3:12" x14ac:dyDescent="0.25">
      <c r="C29" s="13" t="s">
        <v>40</v>
      </c>
      <c r="D29" s="14" t="s">
        <v>43</v>
      </c>
      <c r="E29" s="14">
        <v>50</v>
      </c>
      <c r="F29" s="14" t="s">
        <v>113</v>
      </c>
      <c r="G29" s="14" t="s">
        <v>79</v>
      </c>
      <c r="H29" s="14" t="s">
        <v>94</v>
      </c>
      <c r="I29" s="37"/>
      <c r="J29" s="34">
        <f t="shared" si="1"/>
        <v>0</v>
      </c>
      <c r="L29" s="24"/>
    </row>
    <row r="30" spans="3:12" x14ac:dyDescent="0.25">
      <c r="C30" s="13" t="s">
        <v>40</v>
      </c>
      <c r="D30" s="14" t="s">
        <v>44</v>
      </c>
      <c r="E30" s="14">
        <v>100</v>
      </c>
      <c r="F30" s="14" t="s">
        <v>113</v>
      </c>
      <c r="G30" s="14" t="s">
        <v>79</v>
      </c>
      <c r="H30" s="14" t="s">
        <v>96</v>
      </c>
      <c r="I30" s="37"/>
      <c r="J30" s="34">
        <f t="shared" si="1"/>
        <v>0</v>
      </c>
      <c r="L30" s="24"/>
    </row>
    <row r="31" spans="3:12" x14ac:dyDescent="0.25">
      <c r="C31" s="13" t="s">
        <v>45</v>
      </c>
      <c r="D31" s="14" t="s">
        <v>46</v>
      </c>
      <c r="E31" s="14">
        <v>7500</v>
      </c>
      <c r="F31" s="14" t="s">
        <v>113</v>
      </c>
      <c r="G31" s="14" t="s">
        <v>79</v>
      </c>
      <c r="H31" s="14" t="s">
        <v>84</v>
      </c>
      <c r="I31" s="37"/>
      <c r="J31" s="34">
        <f t="shared" si="1"/>
        <v>0</v>
      </c>
      <c r="L31" s="24"/>
    </row>
    <row r="32" spans="3:12" x14ac:dyDescent="0.25">
      <c r="C32" s="13" t="s">
        <v>47</v>
      </c>
      <c r="D32" s="14" t="s">
        <v>48</v>
      </c>
      <c r="E32" s="14">
        <v>500</v>
      </c>
      <c r="F32" s="14" t="s">
        <v>113</v>
      </c>
      <c r="G32" s="14" t="s">
        <v>79</v>
      </c>
      <c r="H32" s="14" t="s">
        <v>97</v>
      </c>
      <c r="I32" s="37"/>
      <c r="J32" s="34">
        <f t="shared" si="1"/>
        <v>0</v>
      </c>
      <c r="L32" s="24"/>
    </row>
    <row r="33" spans="3:12" x14ac:dyDescent="0.25">
      <c r="C33" s="13" t="s">
        <v>49</v>
      </c>
      <c r="D33" s="14" t="s">
        <v>50</v>
      </c>
      <c r="E33" s="14">
        <v>500</v>
      </c>
      <c r="F33" s="14" t="s">
        <v>113</v>
      </c>
      <c r="G33" s="14" t="s">
        <v>79</v>
      </c>
      <c r="H33" s="14" t="s">
        <v>98</v>
      </c>
      <c r="I33" s="37"/>
      <c r="J33" s="34">
        <f t="shared" si="1"/>
        <v>0</v>
      </c>
      <c r="L33" s="24"/>
    </row>
    <row r="34" spans="3:12" x14ac:dyDescent="0.25">
      <c r="C34" s="13" t="s">
        <v>51</v>
      </c>
      <c r="D34" s="14" t="s">
        <v>52</v>
      </c>
      <c r="E34" s="14">
        <v>300</v>
      </c>
      <c r="F34" s="14" t="s">
        <v>113</v>
      </c>
      <c r="G34" s="14" t="s">
        <v>79</v>
      </c>
      <c r="H34" s="14" t="s">
        <v>85</v>
      </c>
      <c r="I34" s="37"/>
      <c r="J34" s="34">
        <f t="shared" si="1"/>
        <v>0</v>
      </c>
      <c r="L34" s="24"/>
    </row>
    <row r="35" spans="3:12" x14ac:dyDescent="0.25">
      <c r="C35" s="28" t="s">
        <v>53</v>
      </c>
      <c r="D35" s="15"/>
      <c r="E35" s="50"/>
      <c r="F35" s="51"/>
      <c r="G35" s="15"/>
      <c r="H35" s="15"/>
      <c r="I35" s="36"/>
      <c r="J35" s="16"/>
      <c r="L35" s="24"/>
    </row>
    <row r="36" spans="3:12" x14ac:dyDescent="0.25">
      <c r="C36" s="13" t="s">
        <v>54</v>
      </c>
      <c r="D36" s="14" t="s">
        <v>105</v>
      </c>
      <c r="E36" s="44" t="s">
        <v>107</v>
      </c>
      <c r="F36" s="44" t="s">
        <v>113</v>
      </c>
      <c r="G36" s="44" t="s">
        <v>79</v>
      </c>
      <c r="H36" s="44" t="s">
        <v>86</v>
      </c>
      <c r="I36" s="46"/>
      <c r="J36" s="48">
        <f>E36*I36*G36</f>
        <v>0</v>
      </c>
      <c r="L36" s="52"/>
    </row>
    <row r="37" spans="3:12" x14ac:dyDescent="0.25">
      <c r="C37" s="13" t="s">
        <v>110</v>
      </c>
      <c r="D37" s="14" t="s">
        <v>109</v>
      </c>
      <c r="E37" s="45"/>
      <c r="F37" s="45"/>
      <c r="G37" s="45"/>
      <c r="H37" s="45"/>
      <c r="I37" s="47"/>
      <c r="J37" s="49"/>
      <c r="L37" s="52"/>
    </row>
    <row r="38" spans="3:12" x14ac:dyDescent="0.25">
      <c r="C38" s="13" t="s">
        <v>54</v>
      </c>
      <c r="D38" s="14" t="s">
        <v>106</v>
      </c>
      <c r="E38" s="44" t="s">
        <v>108</v>
      </c>
      <c r="F38" s="44" t="s">
        <v>113</v>
      </c>
      <c r="G38" s="44" t="s">
        <v>79</v>
      </c>
      <c r="H38" s="53">
        <v>32</v>
      </c>
      <c r="I38" s="46"/>
      <c r="J38" s="48">
        <f>E38*I38*G38</f>
        <v>0</v>
      </c>
      <c r="L38" s="52"/>
    </row>
    <row r="39" spans="3:12" x14ac:dyDescent="0.25">
      <c r="C39" s="13" t="s">
        <v>110</v>
      </c>
      <c r="D39" s="14" t="s">
        <v>109</v>
      </c>
      <c r="E39" s="45"/>
      <c r="F39" s="45"/>
      <c r="G39" s="45"/>
      <c r="H39" s="54"/>
      <c r="I39" s="47"/>
      <c r="J39" s="49"/>
      <c r="L39" s="52"/>
    </row>
    <row r="40" spans="3:12" x14ac:dyDescent="0.25">
      <c r="C40" s="13" t="s">
        <v>55</v>
      </c>
      <c r="D40" s="14" t="s">
        <v>56</v>
      </c>
      <c r="E40" s="14">
        <v>300</v>
      </c>
      <c r="F40" s="14" t="s">
        <v>113</v>
      </c>
      <c r="G40" s="14" t="s">
        <v>79</v>
      </c>
      <c r="H40" s="14" t="s">
        <v>90</v>
      </c>
      <c r="I40" s="37"/>
      <c r="J40" s="34">
        <f>E40*I40*G40</f>
        <v>0</v>
      </c>
      <c r="L40" s="24"/>
    </row>
    <row r="41" spans="3:12" x14ac:dyDescent="0.25">
      <c r="C41" s="13" t="s">
        <v>57</v>
      </c>
      <c r="D41" s="14" t="s">
        <v>58</v>
      </c>
      <c r="E41" s="14">
        <v>500</v>
      </c>
      <c r="F41" s="14" t="s">
        <v>113</v>
      </c>
      <c r="G41" s="14" t="s">
        <v>79</v>
      </c>
      <c r="H41" s="14" t="s">
        <v>87</v>
      </c>
      <c r="I41" s="37"/>
      <c r="J41" s="34">
        <f>E41*I41*G41</f>
        <v>0</v>
      </c>
      <c r="L41" s="24"/>
    </row>
    <row r="42" spans="3:12" x14ac:dyDescent="0.25">
      <c r="C42" s="13" t="s">
        <v>59</v>
      </c>
      <c r="D42" s="14" t="s">
        <v>60</v>
      </c>
      <c r="E42" s="14">
        <v>100</v>
      </c>
      <c r="F42" s="14" t="s">
        <v>113</v>
      </c>
      <c r="G42" s="14" t="s">
        <v>79</v>
      </c>
      <c r="H42" s="14" t="s">
        <v>88</v>
      </c>
      <c r="I42" s="37"/>
      <c r="J42" s="34">
        <f>E42*I42*G42</f>
        <v>0</v>
      </c>
      <c r="L42" s="24"/>
    </row>
    <row r="43" spans="3:12" x14ac:dyDescent="0.25">
      <c r="C43" s="13" t="s">
        <v>59</v>
      </c>
      <c r="D43" s="14" t="s">
        <v>61</v>
      </c>
      <c r="E43" s="14">
        <v>100</v>
      </c>
      <c r="F43" s="14" t="s">
        <v>113</v>
      </c>
      <c r="G43" s="14" t="s">
        <v>79</v>
      </c>
      <c r="H43" s="14" t="s">
        <v>99</v>
      </c>
      <c r="I43" s="37"/>
      <c r="J43" s="34">
        <f>E43*I43*G43</f>
        <v>0</v>
      </c>
      <c r="L43" s="24"/>
    </row>
    <row r="44" spans="3:12" x14ac:dyDescent="0.25">
      <c r="C44" s="28" t="s">
        <v>62</v>
      </c>
      <c r="D44" s="15"/>
      <c r="E44" s="50"/>
      <c r="F44" s="51"/>
      <c r="G44" s="15"/>
      <c r="H44" s="15"/>
      <c r="I44" s="36"/>
      <c r="J44" s="16"/>
      <c r="L44" s="24"/>
    </row>
    <row r="45" spans="3:12" x14ac:dyDescent="0.25">
      <c r="C45" s="13" t="s">
        <v>5</v>
      </c>
      <c r="D45" s="14" t="s">
        <v>63</v>
      </c>
      <c r="E45" s="14" t="s">
        <v>114</v>
      </c>
      <c r="F45" s="14" t="s">
        <v>113</v>
      </c>
      <c r="G45" s="14" t="s">
        <v>79</v>
      </c>
      <c r="H45" s="14" t="s">
        <v>92</v>
      </c>
      <c r="I45" s="37"/>
      <c r="J45" s="34">
        <f>E45*I45*G45</f>
        <v>0</v>
      </c>
      <c r="L45" s="24"/>
    </row>
    <row r="46" spans="3:12" x14ac:dyDescent="0.25">
      <c r="C46" s="13" t="s">
        <v>5</v>
      </c>
      <c r="D46" s="14" t="s">
        <v>64</v>
      </c>
      <c r="E46" s="14" t="s">
        <v>114</v>
      </c>
      <c r="F46" s="14" t="s">
        <v>113</v>
      </c>
      <c r="G46" s="14" t="s">
        <v>79</v>
      </c>
      <c r="H46" s="14" t="s">
        <v>100</v>
      </c>
      <c r="I46" s="37"/>
      <c r="J46" s="34">
        <f>E46*I46*G46</f>
        <v>0</v>
      </c>
      <c r="L46" s="24"/>
    </row>
    <row r="47" spans="3:12" x14ac:dyDescent="0.25">
      <c r="C47" s="13" t="s">
        <v>5</v>
      </c>
      <c r="D47" s="14" t="s">
        <v>58</v>
      </c>
      <c r="E47" s="14" t="s">
        <v>114</v>
      </c>
      <c r="F47" s="14" t="s">
        <v>113</v>
      </c>
      <c r="G47" s="14" t="s">
        <v>79</v>
      </c>
      <c r="H47" s="14">
        <v>2.5680000000000001</v>
      </c>
      <c r="I47" s="37"/>
      <c r="J47" s="34">
        <f>E47*I47*G47</f>
        <v>0</v>
      </c>
      <c r="L47" s="24"/>
    </row>
    <row r="48" spans="3:12" x14ac:dyDescent="0.25">
      <c r="C48" s="28" t="s">
        <v>75</v>
      </c>
      <c r="D48" s="15"/>
      <c r="E48" s="50"/>
      <c r="F48" s="51"/>
      <c r="G48" s="15"/>
      <c r="H48" s="15"/>
      <c r="I48" s="36"/>
      <c r="J48" s="16"/>
      <c r="L48" s="24"/>
    </row>
    <row r="49" spans="3:13" x14ac:dyDescent="0.25">
      <c r="C49" s="13" t="s">
        <v>5</v>
      </c>
      <c r="D49" s="14" t="s">
        <v>65</v>
      </c>
      <c r="E49" s="14">
        <v>5</v>
      </c>
      <c r="F49" s="14" t="s">
        <v>113</v>
      </c>
      <c r="G49" s="14" t="s">
        <v>79</v>
      </c>
      <c r="H49" s="14" t="s">
        <v>101</v>
      </c>
      <c r="I49" s="37"/>
      <c r="J49" s="34">
        <f>E49*I49*G49</f>
        <v>0</v>
      </c>
      <c r="L49" s="24"/>
    </row>
    <row r="50" spans="3:13" x14ac:dyDescent="0.25">
      <c r="C50" s="13" t="s">
        <v>5</v>
      </c>
      <c r="D50" s="14" t="s">
        <v>66</v>
      </c>
      <c r="E50" s="14">
        <v>5</v>
      </c>
      <c r="F50" s="14" t="s">
        <v>113</v>
      </c>
      <c r="G50" s="14" t="s">
        <v>79</v>
      </c>
      <c r="H50" s="14" t="s">
        <v>102</v>
      </c>
      <c r="I50" s="37"/>
      <c r="J50" s="34">
        <f>E50*I50*G50</f>
        <v>0</v>
      </c>
      <c r="L50" s="24"/>
    </row>
    <row r="51" spans="3:13" x14ac:dyDescent="0.25">
      <c r="C51" s="13" t="s">
        <v>5</v>
      </c>
      <c r="D51" s="14" t="s">
        <v>67</v>
      </c>
      <c r="E51" s="14">
        <v>5</v>
      </c>
      <c r="F51" s="14" t="s">
        <v>113</v>
      </c>
      <c r="G51" s="14" t="s">
        <v>79</v>
      </c>
      <c r="H51" s="14" t="s">
        <v>103</v>
      </c>
      <c r="I51" s="37"/>
      <c r="J51" s="34">
        <f>E51*I51*G51</f>
        <v>0</v>
      </c>
      <c r="L51" s="24"/>
    </row>
    <row r="52" spans="3:13" ht="15.75" thickBot="1" x14ac:dyDescent="0.3">
      <c r="C52" s="17" t="s">
        <v>5</v>
      </c>
      <c r="D52" s="18" t="s">
        <v>68</v>
      </c>
      <c r="E52" s="18">
        <v>5</v>
      </c>
      <c r="F52" s="14" t="s">
        <v>113</v>
      </c>
      <c r="G52" s="18" t="s">
        <v>79</v>
      </c>
      <c r="H52" s="18" t="s">
        <v>104</v>
      </c>
      <c r="I52" s="37"/>
      <c r="J52" s="34">
        <f>E52*I52*G52</f>
        <v>0</v>
      </c>
      <c r="L52" s="24"/>
    </row>
    <row r="53" spans="3:13" ht="19.5" thickBot="1" x14ac:dyDescent="0.3">
      <c r="C53" s="11"/>
      <c r="D53" s="12" t="s">
        <v>1</v>
      </c>
      <c r="E53" s="12"/>
      <c r="F53" s="12"/>
      <c r="G53" s="12"/>
      <c r="H53" s="12"/>
      <c r="I53" s="19"/>
      <c r="J53" s="35">
        <f>IF((SUM(J6:J52))&lt;=I55,(SUM(J6:J52)),"ERRORE l'importo offerto supera la base d'asta")</f>
        <v>0</v>
      </c>
      <c r="L53" s="25"/>
    </row>
    <row r="54" spans="3:13" ht="15.75" thickBot="1" x14ac:dyDescent="0.3">
      <c r="I54" s="22"/>
      <c r="J54" s="2"/>
      <c r="K54" s="26"/>
      <c r="L54" s="26"/>
      <c r="M54" s="26"/>
    </row>
    <row r="55" spans="3:13" s="26" customFormat="1" ht="32.25" thickBot="1" x14ac:dyDescent="0.3">
      <c r="D55" s="8" t="s">
        <v>3</v>
      </c>
      <c r="I55" s="38">
        <v>100000</v>
      </c>
      <c r="J55" s="39"/>
    </row>
    <row r="56" spans="3:13" s="26" customFormat="1" ht="15.75" thickBot="1" x14ac:dyDescent="0.3">
      <c r="D56" s="1"/>
      <c r="I56" s="4"/>
    </row>
    <row r="57" spans="3:13" s="26" customFormat="1" ht="32.25" thickBot="1" x14ac:dyDescent="0.3">
      <c r="D57" s="8" t="s">
        <v>4</v>
      </c>
      <c r="I57" s="40" t="str">
        <f>IF(J53&gt;I55,"ATTENZIONE: L'offerta complessiva è superiore alla Base d'asta","OK")</f>
        <v>OK</v>
      </c>
      <c r="J57" s="41"/>
      <c r="K57" s="21"/>
      <c r="L57" s="21"/>
      <c r="M57" s="21"/>
    </row>
    <row r="58" spans="3:13" s="26" customFormat="1" ht="18.75" thickBot="1" x14ac:dyDescent="0.3">
      <c r="D58" s="3"/>
      <c r="I58" s="7"/>
      <c r="K58" s="27"/>
      <c r="L58" s="27"/>
      <c r="M58" s="27"/>
    </row>
    <row r="59" spans="3:13" ht="18.75" thickBot="1" x14ac:dyDescent="0.3">
      <c r="D59" s="5" t="s">
        <v>2</v>
      </c>
      <c r="I59" s="42">
        <f>IF((J53&lt;=I55),J53,"ERRORE")</f>
        <v>0</v>
      </c>
      <c r="J59" s="43"/>
    </row>
  </sheetData>
  <sheetProtection password="CE28" sheet="1" objects="1" scenarios="1"/>
  <mergeCells count="25">
    <mergeCell ref="E5:F5"/>
    <mergeCell ref="F36:F37"/>
    <mergeCell ref="F38:F39"/>
    <mergeCell ref="E6:F6"/>
    <mergeCell ref="E9:F9"/>
    <mergeCell ref="E18:F18"/>
    <mergeCell ref="E22:F22"/>
    <mergeCell ref="E35:F35"/>
    <mergeCell ref="L36:L37"/>
    <mergeCell ref="E38:E39"/>
    <mergeCell ref="G38:G39"/>
    <mergeCell ref="H38:H39"/>
    <mergeCell ref="I38:I39"/>
    <mergeCell ref="J38:J39"/>
    <mergeCell ref="L38:L39"/>
    <mergeCell ref="I55:J55"/>
    <mergeCell ref="I57:J57"/>
    <mergeCell ref="I59:J59"/>
    <mergeCell ref="E36:E37"/>
    <mergeCell ref="G36:G37"/>
    <mergeCell ref="H36:H37"/>
    <mergeCell ref="I36:I37"/>
    <mergeCell ref="J36:J37"/>
    <mergeCell ref="E44:F44"/>
    <mergeCell ref="E48:F48"/>
  </mergeCells>
  <conditionalFormatting sqref="I59">
    <cfRule type="cellIs" dxfId="5" priority="6" operator="equal">
      <formula>$I$55</formula>
    </cfRule>
    <cfRule type="cellIs" dxfId="4" priority="7" operator="lessThan">
      <formula>$I$55</formula>
    </cfRule>
    <cfRule type="cellIs" dxfId="3" priority="9" operator="greaterThan">
      <formula>$I$55</formula>
    </cfRule>
  </conditionalFormatting>
  <conditionalFormatting sqref="J53">
    <cfRule type="cellIs" dxfId="2" priority="10" operator="greaterThan">
      <formula>#REF!</formula>
    </cfRule>
  </conditionalFormatting>
  <conditionalFormatting sqref="I59:J59">
    <cfRule type="cellIs" dxfId="1" priority="1" operator="greaterThan">
      <formula>$I$55</formula>
    </cfRule>
    <cfRule type="cellIs" dxfId="0" priority="2" operator="lessThanOrEqual">
      <formula>$I$55</formula>
    </cfRule>
  </conditionalFormatting>
  <dataValidations count="2">
    <dataValidation type="custom" operator="equal" allowBlank="1" showInputMessage="1" showErrorMessage="1" error="Non è possibile inserire più di due cifre decimali" sqref="I22 I35 I6 I9 I18 I44 I48">
      <formula1>(LEN(I6)-LEN(INT(I6)))&lt;=3</formula1>
    </dataValidation>
    <dataValidation type="custom" operator="equal" allowBlank="1" showInputMessage="1" showErrorMessage="1" error="Non è possibile inserire più di tre cifre decimali" sqref="I7:I8 I10:I17 I19:I21 I23:I34 I45:I47 I49:I52 I36 I38 I40:I43">
      <formula1>(LEN(I7)-LEN(INT(I7)))&lt;=4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2017-10-09T12:55:30Z</dcterms:modified>
</cp:coreProperties>
</file>