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filterPrivacy="1" autoCompressPictures="0" defaultThemeVersion="124226"/>
  <xr:revisionPtr revIDLastSave="0" documentId="8_{460C2EF4-B34A-4E71-B08A-B0508EC60A6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3" i="1"/>
  <c r="D5" i="1" l="1"/>
  <c r="C11" i="1" s="1"/>
  <c r="C9" i="1" l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<sst xmlns="http://schemas.openxmlformats.org/spreadsheetml/2006/main" count="14" uniqueCount="14">
  <si>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</si>
  <si>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</si>
  <si>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</si>
  <si>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</si>
  <si>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</si>
  <si>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</si>
  <si>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</si>
  <si>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</si>
  <si>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Quantità</t>
  </si>
  <si>
    <t>Importo totale (€)</t>
  </si>
  <si>
    <r>
      <rPr>
        <b/>
        <sz val="11"/>
        <color rgb="FFFF0000"/>
        <rFont val="Calibri"/>
        <family val="2"/>
        <scheme val="minor"/>
      </rPr>
      <t>NOTA</t>
    </r>
    <r>
      <rPr>
        <sz val="11"/>
        <color rgb="FFFF0000"/>
        <rFont val="Calibri"/>
        <family val="2"/>
        <scheme val="minor"/>
      </rPr>
      <t xml:space="preserve">: Si precisa che l’importo totale offerto sarà considerato soltanto ai fini dell’aggiudicazione.
L’importo a base d’asta di </t>
    </r>
    <r>
      <rPr>
        <b/>
        <sz val="11"/>
        <color rgb="FFFF0000"/>
        <rFont val="Calibri"/>
        <family val="2"/>
        <scheme val="minor"/>
      </rPr>
      <t xml:space="preserve">€ 10.401,00 </t>
    </r>
    <r>
      <rPr>
        <sz val="11"/>
        <color rgb="FFFF0000"/>
        <rFont val="Calibri"/>
        <family val="2"/>
        <scheme val="minor"/>
      </rPr>
      <t xml:space="preserve"> è da considerarsi come </t>
    </r>
    <r>
      <rPr>
        <b/>
        <sz val="11"/>
        <color rgb="FFFF0000"/>
        <rFont val="Calibri"/>
        <family val="2"/>
        <scheme val="minor"/>
      </rPr>
      <t>importo massimo stimato.</t>
    </r>
    <r>
      <rPr>
        <sz val="11"/>
        <color rgb="FFFF0000"/>
        <rFont val="Calibri"/>
        <family val="2"/>
        <scheme val="minor"/>
      </rPr>
      <t xml:space="preserve">
Sogei, solo qualora ne abbia necessità, potrà richiedere o meno le giornate di supporto tecnico specialistico, sulla base degli importi unitari offerti 
</t>
    </r>
  </si>
  <si>
    <t>60</t>
  </si>
  <si>
    <t>Supporto tecnico specialistico, fino ad un massimo di 60 (sessanta) giorni nell’arco dei 36 mesi previa richiesta di SOGEI, come da Capitolato Tecnico</t>
  </si>
  <si>
    <t>Fornitura e gestione della Banca dati farmaceutica e del relativo servizio di aggiornamento, per 36 mesi, come da Capitolato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</si>
</sst>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5" fontId="15" fillId="0" borderId="6" xfId="0" applyNumberFormat="1" applyFont="1" applyBorder="1" applyAlignment="1" applyProtection="1">
      <alignment horizontal="center" vertical="center" wrapText="1"/>
      <protection locked="0"/>
    </xf>
    <xf numFmtId="165" fontId="15" fillId="0" borderId="7" xfId="0" applyNumberFormat="1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5" fontId="2" fillId="4" borderId="9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vertical="center"/>
    </xf>
    <xf numFmtId="165" fontId="15" fillId="0" borderId="10" xfId="0" applyNumberFormat="1" applyFont="1" applyBorder="1" applyAlignment="1" applyProtection="1">
      <alignment horizontal="center" vertical="center" wrapText="1"/>
      <protection locked="0"/>
    </xf>
    <xf numFmtId="0" fontId="14" fillId="2" borderId="11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vertical="center"/>
    </xf>
    <xf numFmtId="0" fontId="9" fillId="0" borderId="10" xfId="0" applyFont="1" applyBorder="1" applyAlignment="1">
      <alignment horizontal="justify" vertical="center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2" fillId="0" borderId="2" xfId="0" applyNumberFormat="1" applyFont="1" applyBorder="1" applyAlignment="1">
      <alignment horizontal="center" vertical="center"/>
    </xf>
    <xf numFmtId="165" fontId="12" fillId="0" borderId="4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zoomScale="110" zoomScaleNormal="110" workbookViewId="0">
      <selection activeCell="C4" sqref="C4"/>
    </sheetView>
  </sheetViews>
  <sheetFormatPr defaultColWidth="8.81640625" defaultRowHeight="14.5" x14ac:dyDescent="0.35"/>
  <cols>
    <col min="1" max="1" width="41.7265625" customWidth="1"/>
    <col min="2" max="2" width="10.453125" customWidth="1"/>
    <col min="3" max="3" width="23.453125" customWidth="1"/>
    <col min="4" max="4" width="24.7265625" customWidth="1"/>
  </cols>
  <sheetData>
    <row r="1" spans="1:7" ht="15" thickBot="1" x14ac:dyDescent="0.4">
      <c r="C1" s="8" t="s">
        <v>0</v>
      </c>
      <c r="E1" s="9"/>
    </row>
    <row r="2" spans="1:7" ht="60.75" customHeight="1" thickBot="1" x14ac:dyDescent="0.4">
      <c r="A2" s="22" t="s">
        <v>1</v>
      </c>
      <c r="B2" s="16" t="s">
        <v>8</v>
      </c>
      <c r="C2" s="12" t="s">
        <v>6</v>
      </c>
      <c r="D2" s="13" t="s">
        <v>9</v>
      </c>
    </row>
    <row r="3" spans="1:7" ht="61.5" customHeight="1" thickBot="1" x14ac:dyDescent="0.4">
      <c r="A3" s="24" t="s">
        <v>13</v>
      </c>
      <c r="B3" s="17" t="s">
        <v>5</v>
      </c>
      <c r="C3" s="14"/>
      <c r="D3" s="15">
        <f>B3*C3</f>
        <v>0</v>
      </c>
    </row>
    <row r="4" spans="1:7" ht="61.5" customHeight="1" thickBot="1" x14ac:dyDescent="0.4">
      <c r="A4" s="24" t="s">
        <v>12</v>
      </c>
      <c r="B4" s="17" t="s">
        <v>11</v>
      </c>
      <c r="C4" s="21"/>
      <c r="D4" s="15">
        <f>B4*C4</f>
        <v>0</v>
      </c>
    </row>
    <row r="5" spans="1:7" ht="74.25" customHeight="1" thickBot="1" x14ac:dyDescent="0.4">
      <c r="A5" s="23" t="s">
        <v>2</v>
      </c>
      <c r="B5" s="18"/>
      <c r="C5" s="20"/>
      <c r="D5" s="19">
        <f>IF((SUM(D3:D4))&lt;=C7,(SUM(D3:D4)),"ERRORE l'importo offerto supera la base d'asta")</f>
        <v>0</v>
      </c>
    </row>
    <row r="6" spans="1:7" ht="12.75" customHeight="1" thickBot="1" x14ac:dyDescent="0.4">
      <c r="C6" s="1"/>
      <c r="D6" s="4"/>
      <c r="E6" s="2"/>
      <c r="F6" s="2"/>
      <c r="G6" s="2"/>
    </row>
    <row r="7" spans="1:7" s="2" customFormat="1" ht="41.25" customHeight="1" thickBot="1" x14ac:dyDescent="0.4">
      <c r="A7" s="11" t="s">
        <v>4</v>
      </c>
      <c r="C7" s="25">
        <v>10401</v>
      </c>
      <c r="D7" s="26"/>
    </row>
    <row r="8" spans="1:7" s="2" customFormat="1" ht="15" customHeight="1" thickBot="1" x14ac:dyDescent="0.4">
      <c r="A8" s="3"/>
      <c r="C8" s="6"/>
    </row>
    <row r="9" spans="1:7" s="2" customFormat="1" ht="66" customHeight="1" thickBot="1" x14ac:dyDescent="0.4">
      <c r="A9" s="11" t="s">
        <v>7</v>
      </c>
      <c r="C9" s="27" t="str">
        <f>IF(D5&gt;C7,"ATTENZIONE: L'offerta complessiva è superiore alla Base d'asta","OK")</f>
        <v>OK</v>
      </c>
      <c r="D9" s="28"/>
      <c r="E9"/>
      <c r="F9"/>
      <c r="G9"/>
    </row>
    <row r="10" spans="1:7" s="2" customFormat="1" ht="15" customHeight="1" thickBot="1" x14ac:dyDescent="0.4">
      <c r="A10" s="5"/>
      <c r="C10" s="10"/>
      <c r="E10"/>
      <c r="F10"/>
      <c r="G10"/>
    </row>
    <row r="11" spans="1:7" ht="31.5" customHeight="1" thickBot="1" x14ac:dyDescent="0.4">
      <c r="A11" s="7" t="s">
        <v>3</v>
      </c>
      <c r="C11" s="29">
        <f>IF((D5&lt;=C7),D5,"ERRORE")</f>
        <v>0</v>
      </c>
      <c r="D11" s="30"/>
    </row>
    <row r="14" spans="1:7" ht="68.5" customHeight="1" x14ac:dyDescent="0.35">
      <c r="A14" s="31" t="s">
        <v>10</v>
      </c>
      <c r="B14" s="32"/>
      <c r="C14" s="32"/>
      <c r="D14" s="32"/>
    </row>
  </sheetData>
  <sheetProtection algorithmName="SHA-512" hashValue="3hZgGlGesMpzXavsjsVj9qm7rr8efifxlBkK/LAomkdcmxnOeufRWbbiP5XWQCSAKb/7rYF1f3ajDVsxkeuXRg==" saltValue="R5epopkjZj5MQNB6bJ+4IA==" spinCount="100000" sheet="1" objects="1" scenarios="1"/>
  <mergeCells count="4">
    <mergeCell ref="C7:D7"/>
    <mergeCell ref="C9:D9"/>
    <mergeCell ref="C11:D11"/>
    <mergeCell ref="A14:D14"/>
  </mergeCells>
  <conditionalFormatting sqref="C11">
    <cfRule type="cellIs" dxfId="5" priority="6" operator="equal">
      <formula>$C$7</formula>
    </cfRule>
    <cfRule type="cellIs" dxfId="4" priority="7" operator="lessThan">
      <formula>$C$7</formula>
    </cfRule>
    <cfRule type="cellIs" dxfId="3" priority="9" operator="greaterThan">
      <formula>$C$7</formula>
    </cfRule>
  </conditionalFormatting>
  <conditionalFormatting sqref="C11:D11">
    <cfRule type="cellIs" dxfId="2" priority="1" operator="greaterThan">
      <formula>$C$7</formula>
    </cfRule>
    <cfRule type="cellIs" dxfId="1" priority="2" operator="lessThanOrEqual">
      <formula>$C$7</formula>
    </cfRule>
  </conditionalFormatting>
  <conditionalFormatting sqref="D5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C3:C4" xr:uid="{00000000-0002-0000-0000-000000000000}">
      <formula1>(LEN(C3)-LEN(INT(C3)))&lt;=3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2025-08-28T08:07:05Z</dcterms:modified>
</cp:coreProperties>
</file>