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tore\Dropbox\Consip\Iniziative\Fonia Fissa 5\Documentazione di Gara\"/>
    </mc:Choice>
  </mc:AlternateContent>
  <bookViews>
    <workbookView xWindow="0" yWindow="15" windowWidth="15480" windowHeight="8190" tabRatio="807"/>
  </bookViews>
  <sheets>
    <sheet name="Offerta Economica" sheetId="2" r:id="rId1"/>
  </sheets>
  <definedNames>
    <definedName name="_ftn1" localSheetId="0">'Offerta Economica'!$C$19</definedName>
    <definedName name="_ftnref1" localSheetId="0">'Offerta Economica'!$C$2</definedName>
    <definedName name="_Toc202150415" localSheetId="0">'Offerta Economica'!#REF!</definedName>
    <definedName name="_Toc202150416" localSheetId="0">'Offerta Economica'!#REF!</definedName>
    <definedName name="_Toc202150417" localSheetId="0">'Offerta Economica'!#REF!</definedName>
    <definedName name="_Toc202150418" localSheetId="0">'Offerta Economica'!#REF!</definedName>
  </definedNames>
  <calcPr calcId="152511"/>
</workbook>
</file>

<file path=xl/calcChain.xml><?xml version="1.0" encoding="utf-8"?>
<calcChain xmlns="http://schemas.openxmlformats.org/spreadsheetml/2006/main">
  <c r="D40" i="2" l="1"/>
  <c r="D29" i="2"/>
  <c r="D26" i="2"/>
  <c r="D27" i="2"/>
  <c r="D28" i="2"/>
  <c r="D34" i="2" l="1"/>
  <c r="D35" i="2" l="1"/>
  <c r="D36" i="2"/>
  <c r="D39" i="2" l="1"/>
  <c r="D33" i="2" l="1"/>
  <c r="D21" i="2" l="1"/>
  <c r="D22" i="2" l="1"/>
  <c r="D23" i="2" l="1"/>
  <c r="D12" i="2" l="1"/>
  <c r="D3" i="2"/>
  <c r="D4" i="2"/>
  <c r="D6" i="2"/>
  <c r="D7" i="2"/>
  <c r="D8" i="2"/>
  <c r="D9" i="2"/>
  <c r="D10" i="2"/>
  <c r="D11" i="2"/>
  <c r="D2" i="2" l="1"/>
  <c r="D13" i="2"/>
  <c r="D14" i="2"/>
  <c r="D15" i="2"/>
  <c r="D16" i="2"/>
  <c r="D5" i="2"/>
  <c r="D17" i="2" l="1"/>
  <c r="G3" i="2" l="1"/>
  <c r="G7" i="2" s="1"/>
</calcChain>
</file>

<file path=xl/sharedStrings.xml><?xml version="1.0" encoding="utf-8"?>
<sst xmlns="http://schemas.openxmlformats.org/spreadsheetml/2006/main" count="53" uniqueCount="42">
  <si>
    <t>Distrettuale, incluso urbane</t>
  </si>
  <si>
    <t>Interdistrettuale</t>
  </si>
  <si>
    <t>Verso rete mobile</t>
  </si>
  <si>
    <t>Addebito al chiamato (da rete fissa)</t>
  </si>
  <si>
    <t>Addebito ripartito (da rete fissa)</t>
  </si>
  <si>
    <t>Addebito al chiamato (da rete mobile)</t>
  </si>
  <si>
    <t>Addebito ripartito (da rete mobile)</t>
  </si>
  <si>
    <t>Internazionale – Area 1</t>
  </si>
  <si>
    <t>Internazionale – Area 2</t>
  </si>
  <si>
    <t>Internazionale – Area 3</t>
  </si>
  <si>
    <t>Internazionale – Area 4</t>
  </si>
  <si>
    <t>Internazionale – Area 5</t>
  </si>
  <si>
    <t>Internazionale – Area 6</t>
  </si>
  <si>
    <t>Internazionale – Area 7</t>
  </si>
  <si>
    <t>Internazionale – Area 8</t>
  </si>
  <si>
    <t>Prezzo €/minuto</t>
  </si>
  <si>
    <t>Canone mese €</t>
  </si>
  <si>
    <t>Offerta complessiva</t>
  </si>
  <si>
    <t>Totale offerta complessiva</t>
  </si>
  <si>
    <t>Canone canale RTG in Area Primaria</t>
  </si>
  <si>
    <t>Canone canale BRA in Area Primaria</t>
  </si>
  <si>
    <t>Canone canale PRA in Area Primaria</t>
  </si>
  <si>
    <t>Canone Telefono IP Desktop</t>
  </si>
  <si>
    <t>Canone canale RTG in Area Secondaria</t>
  </si>
  <si>
    <t>Canone canale BRA in Area Secondaria</t>
  </si>
  <si>
    <t>Canone canale PRA in Area Secondaria</t>
  </si>
  <si>
    <t>Canone utenza Servizio IP Centrex fino a 5 utenti</t>
  </si>
  <si>
    <t>Canone utenza Servizio IP Centrex da 6 fino a 20 utenti</t>
  </si>
  <si>
    <t>Canone utenza Servizio IP Centrex da 21 fino a 100 utenti</t>
  </si>
  <si>
    <t>Canone utenza Servizio IP Centrex oltre 100 utenti</t>
  </si>
  <si>
    <t>Peso</t>
  </si>
  <si>
    <t>Base d'asta</t>
  </si>
  <si>
    <t>Base d'Asta superata</t>
  </si>
  <si>
    <t>Sconto</t>
  </si>
  <si>
    <t>Tabella – Canone delle linee telefoniche in Area Primaria</t>
  </si>
  <si>
    <t>Tabella – Canone delle linee telefoniche in Area Secondaria</t>
  </si>
  <si>
    <t>Tabella –  Canone delle linee ToIP</t>
  </si>
  <si>
    <t>Tabella –  Terminali IP</t>
  </si>
  <si>
    <t>Tabella – Tariffe del Servizio di Fonia</t>
  </si>
  <si>
    <t>Totale Canoni</t>
  </si>
  <si>
    <t>Totale ToIP</t>
  </si>
  <si>
    <t>Totale Traffico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</si>
</sst>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000%"/>
    <numFmt numFmtId="167" formatCode="_-* #,##0.000000_-;\-* #,##0.000000_-;_-* &quot;-&quot;??_-;_-@_-"/>
    <numFmt numFmtId="168" formatCode="_-* #,##0.0000_-;\-* #,##0.0000_-;_-* &quot;-&quot;??_-;_-@_-"/>
  </numFmts>
  <fonts count="1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Helv"/>
      <charset val="204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i/>
      <sz val="10"/>
      <color indexed="62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4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165" fontId="0" fillId="0" borderId="0" xfId="1" applyNumberFormat="1" applyFont="1"/>
    <xf numFmtId="0" fontId="6" fillId="0" borderId="0" xfId="0" applyFont="1"/>
    <xf numFmtId="165" fontId="0" fillId="0" borderId="0" xfId="0" applyNumberFormat="1"/>
    <xf numFmtId="3" fontId="6" fillId="0" borderId="0" xfId="0" applyNumberFormat="1" applyFont="1"/>
    <xf numFmtId="3" fontId="5" fillId="3" borderId="1" xfId="3" applyNumberFormat="1" applyFont="1" applyFill="1" applyBorder="1" applyAlignment="1">
      <alignment vertical="center"/>
    </xf>
    <xf numFmtId="4" fontId="5" fillId="3" borderId="1" xfId="3" applyNumberFormat="1" applyFont="1" applyFill="1" applyBorder="1" applyAlignment="1">
      <alignment vertical="center"/>
    </xf>
    <xf numFmtId="0" fontId="6" fillId="4" borderId="1" xfId="3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164" fontId="0" fillId="0" borderId="0" xfId="4" applyNumberFormat="1" applyFont="1" applyBorder="1"/>
    <xf numFmtId="0" fontId="0" fillId="0" borderId="0" xfId="0" applyBorder="1"/>
    <xf numFmtId="0" fontId="6" fillId="4" borderId="1" xfId="3" applyFont="1" applyFill="1" applyBorder="1" applyAlignment="1">
      <alignment horizontal="center" vertical="center" wrapText="1"/>
    </xf>
    <xf numFmtId="3" fontId="5" fillId="0" borderId="0" xfId="3" applyNumberFormat="1" applyFont="1" applyFill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3" fontId="10" fillId="0" borderId="0" xfId="0" applyNumberFormat="1" applyFont="1"/>
    <xf numFmtId="165" fontId="5" fillId="2" borderId="1" xfId="1" applyNumberFormat="1" applyFont="1" applyFill="1" applyBorder="1" applyAlignment="1">
      <alignment vertical="center"/>
    </xf>
    <xf numFmtId="165" fontId="6" fillId="4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Alignment="1">
      <alignment horizontal="center"/>
    </xf>
    <xf numFmtId="165" fontId="8" fillId="0" borderId="0" xfId="1" applyNumberFormat="1" applyFont="1" applyBorder="1"/>
    <xf numFmtId="165" fontId="8" fillId="0" borderId="3" xfId="1" applyNumberFormat="1" applyFont="1" applyBorder="1"/>
    <xf numFmtId="167" fontId="0" fillId="0" borderId="0" xfId="1" applyNumberFormat="1" applyFont="1"/>
    <xf numFmtId="165" fontId="9" fillId="0" borderId="0" xfId="0" applyNumberFormat="1" applyFont="1" applyBorder="1"/>
    <xf numFmtId="0" fontId="1" fillId="0" borderId="1" xfId="0" applyFont="1" applyBorder="1"/>
    <xf numFmtId="0" fontId="6" fillId="0" borderId="0" xfId="0" applyFont="1" applyFill="1"/>
    <xf numFmtId="0" fontId="0" fillId="0" borderId="0" xfId="0" applyFill="1"/>
    <xf numFmtId="3" fontId="10" fillId="0" borderId="0" xfId="0" applyNumberFormat="1" applyFont="1" applyFill="1"/>
    <xf numFmtId="164" fontId="7" fillId="0" borderId="0" xfId="4" applyNumberFormat="1" applyFont="1" applyFill="1"/>
    <xf numFmtId="166" fontId="0" fillId="0" borderId="0" xfId="0" applyNumberFormat="1" applyFill="1"/>
    <xf numFmtId="9" fontId="0" fillId="0" borderId="0" xfId="4" applyFont="1" applyFill="1"/>
    <xf numFmtId="0" fontId="0" fillId="0" borderId="0" xfId="0" applyFill="1" applyAlignment="1">
      <alignment horizontal="center"/>
    </xf>
    <xf numFmtId="9" fontId="9" fillId="0" borderId="0" xfId="4" applyFont="1" applyFill="1"/>
    <xf numFmtId="0" fontId="9" fillId="0" borderId="0" xfId="0" applyFont="1" applyFill="1" applyAlignment="1">
      <alignment horizontal="center"/>
    </xf>
    <xf numFmtId="3" fontId="9" fillId="0" borderId="0" xfId="0" applyNumberFormat="1" applyFont="1" applyFill="1"/>
    <xf numFmtId="165" fontId="9" fillId="0" borderId="0" xfId="0" applyNumberFormat="1" applyFont="1" applyFill="1"/>
    <xf numFmtId="9" fontId="11" fillId="0" borderId="0" xfId="4" applyFont="1" applyFill="1"/>
    <xf numFmtId="168" fontId="1" fillId="3" borderId="1" xfId="1" applyNumberFormat="1" applyFont="1" applyFill="1" applyBorder="1" applyAlignment="1">
      <alignment horizontal="right" vertical="center"/>
    </xf>
    <xf numFmtId="168" fontId="5" fillId="3" borderId="1" xfId="1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3" fillId="0" borderId="1" xfId="3" applyFont="1" applyBorder="1" applyAlignment="1">
      <alignment vertical="center" wrapText="1"/>
    </xf>
    <xf numFmtId="0" fontId="0" fillId="0" borderId="1" xfId="0" applyBorder="1"/>
    <xf numFmtId="165" fontId="5" fillId="0" borderId="0" xfId="1" applyNumberFormat="1" applyFont="1" applyFill="1" applyBorder="1" applyAlignment="1">
      <alignment vertical="center"/>
    </xf>
    <xf numFmtId="4" fontId="5" fillId="0" borderId="0" xfId="3" applyNumberFormat="1" applyFont="1" applyFill="1" applyBorder="1" applyAlignment="1">
      <alignment vertical="center"/>
    </xf>
    <xf numFmtId="3" fontId="6" fillId="0" borderId="0" xfId="3" applyNumberFormat="1" applyFont="1" applyFill="1" applyBorder="1" applyAlignment="1">
      <alignment vertical="center"/>
    </xf>
    <xf numFmtId="165" fontId="6" fillId="4" borderId="2" xfId="1" applyNumberFormat="1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3" fontId="12" fillId="0" borderId="0" xfId="0" applyNumberFormat="1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10" fontId="6" fillId="0" borderId="0" xfId="4" applyNumberFormat="1" applyFont="1" applyBorder="1" applyAlignment="1">
      <alignment horizontal="center"/>
    </xf>
    <xf numFmtId="0" fontId="6" fillId="4" borderId="2" xfId="3" applyFont="1" applyFill="1" applyBorder="1" applyAlignment="1">
      <alignment vertical="center" wrapText="1"/>
    </xf>
  </cellXfs>
  <cellStyles count="5">
    <cellStyle name="Migliaia" xfId="1" builtinId="3"/>
    <cellStyle name="Normale" xfId="0" builtinId="0"/>
    <cellStyle name="Normale 2" xfId="2"/>
    <cellStyle name="Normale_Servizi Gara 2004" xfId="3"/>
    <cellStyle name="Percentuale" xfId="4" builtinId="5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34" zoomScale="80" zoomScaleNormal="80" workbookViewId="0">
      <selection activeCell="C17" activeCellId="2" sqref="C40 C29 C17"/>
    </sheetView>
  </sheetViews>
  <sheetFormatPr defaultColWidth="32.85546875" defaultRowHeight="12.75"/>
  <cols>
    <col min="1" max="1" width="67.7109375" customWidth="1"/>
    <col min="2" max="2" width="22.5703125" style="1" customWidth="1"/>
    <col min="3" max="3" width="26" customWidth="1"/>
    <col min="4" max="4" width="25.7109375" customWidth="1"/>
    <col min="5" max="5" width="3.85546875" customWidth="1"/>
    <col min="6" max="6" width="30.7109375" bestFit="1" customWidth="1"/>
    <col min="7" max="7" width="20.7109375" bestFit="1" customWidth="1"/>
    <col min="8" max="8" width="24.5703125" bestFit="1" customWidth="1"/>
    <col min="9" max="9" width="9.28515625" bestFit="1" customWidth="1"/>
  </cols>
  <sheetData>
    <row r="1" spans="1:9" ht="13.5" customHeight="1">
      <c r="A1" s="50" t="s">
        <v>38</v>
      </c>
      <c r="B1" s="44" t="s">
        <v>30</v>
      </c>
      <c r="C1" s="45" t="s">
        <v>15</v>
      </c>
      <c r="D1" s="45" t="s">
        <v>17</v>
      </c>
      <c r="F1" s="25"/>
      <c r="G1" s="25"/>
      <c r="H1" s="25"/>
      <c r="I1" s="25"/>
    </row>
    <row r="2" spans="1:9" ht="13.5" thickBot="1">
      <c r="A2" s="39" t="s">
        <v>0</v>
      </c>
      <c r="B2" s="16">
        <v>5526952805.7016659</v>
      </c>
      <c r="C2" s="36"/>
      <c r="D2" s="5">
        <f>C2*B2</f>
        <v>0</v>
      </c>
      <c r="E2" s="3"/>
      <c r="G2" s="18"/>
      <c r="H2" s="8"/>
    </row>
    <row r="3" spans="1:9" ht="15.75" thickBot="1">
      <c r="A3" s="39" t="s">
        <v>1</v>
      </c>
      <c r="B3" s="16">
        <v>2083820148.9643335</v>
      </c>
      <c r="C3" s="37"/>
      <c r="D3" s="5">
        <f t="shared" ref="D3:D16" si="0">C3*B3</f>
        <v>0</v>
      </c>
      <c r="E3" s="3"/>
      <c r="F3" s="47" t="s">
        <v>18</v>
      </c>
      <c r="G3" s="20">
        <f>D40+D29+D17</f>
        <v>0</v>
      </c>
      <c r="H3" s="46" t="s">
        <v>32</v>
      </c>
    </row>
    <row r="4" spans="1:9" ht="13.5" thickBot="1">
      <c r="A4" s="39" t="s">
        <v>2</v>
      </c>
      <c r="B4" s="16">
        <v>3760619069.1826668</v>
      </c>
      <c r="C4" s="37"/>
      <c r="D4" s="5">
        <f t="shared" si="0"/>
        <v>0</v>
      </c>
      <c r="E4" s="3"/>
      <c r="F4" s="48"/>
      <c r="G4" s="1"/>
    </row>
    <row r="5" spans="1:9" ht="15.75" thickBot="1">
      <c r="A5" s="39" t="s">
        <v>7</v>
      </c>
      <c r="B5" s="16">
        <v>61455326.732666664</v>
      </c>
      <c r="C5" s="37"/>
      <c r="D5" s="5">
        <f t="shared" si="0"/>
        <v>0</v>
      </c>
      <c r="E5" s="3"/>
      <c r="F5" s="47" t="s">
        <v>31</v>
      </c>
      <c r="G5" s="20">
        <v>925000000</v>
      </c>
    </row>
    <row r="6" spans="1:9">
      <c r="A6" s="39" t="s">
        <v>8</v>
      </c>
      <c r="B6" s="16">
        <v>7118851.8343333341</v>
      </c>
      <c r="C6" s="37"/>
      <c r="D6" s="5">
        <f t="shared" si="0"/>
        <v>0</v>
      </c>
      <c r="E6" s="3"/>
      <c r="F6" s="47"/>
      <c r="G6" s="1"/>
    </row>
    <row r="7" spans="1:9">
      <c r="A7" s="39" t="s">
        <v>9</v>
      </c>
      <c r="B7" s="16">
        <v>2373466.7696666666</v>
      </c>
      <c r="C7" s="37"/>
      <c r="D7" s="5">
        <f t="shared" si="0"/>
        <v>0</v>
      </c>
      <c r="E7" s="3"/>
      <c r="F7" s="47" t="s">
        <v>33</v>
      </c>
      <c r="G7" s="49">
        <f>1-G3/G5</f>
        <v>1</v>
      </c>
      <c r="H7" s="27"/>
      <c r="I7" s="25"/>
    </row>
    <row r="8" spans="1:9">
      <c r="A8" s="39" t="s">
        <v>10</v>
      </c>
      <c r="B8" s="16">
        <v>548465.3176666667</v>
      </c>
      <c r="C8" s="37"/>
      <c r="D8" s="5">
        <f t="shared" si="0"/>
        <v>0</v>
      </c>
      <c r="E8" s="3"/>
      <c r="G8" s="28"/>
      <c r="H8" s="27"/>
      <c r="I8" s="25"/>
    </row>
    <row r="9" spans="1:9">
      <c r="A9" s="39" t="s">
        <v>11</v>
      </c>
      <c r="B9" s="16">
        <v>6497414.648</v>
      </c>
      <c r="C9" s="37"/>
      <c r="D9" s="5">
        <f t="shared" si="0"/>
        <v>0</v>
      </c>
      <c r="E9" s="3"/>
      <c r="F9" s="25"/>
      <c r="G9" s="28"/>
      <c r="H9" s="27"/>
      <c r="I9" s="25"/>
    </row>
    <row r="10" spans="1:9">
      <c r="A10" s="39" t="s">
        <v>12</v>
      </c>
      <c r="B10" s="16">
        <v>575975.40499999991</v>
      </c>
      <c r="C10" s="37"/>
      <c r="D10" s="5">
        <f t="shared" si="0"/>
        <v>0</v>
      </c>
      <c r="E10" s="3"/>
      <c r="F10" s="25"/>
      <c r="G10" s="28"/>
      <c r="H10" s="27"/>
      <c r="I10" s="25"/>
    </row>
    <row r="11" spans="1:9">
      <c r="A11" s="39" t="s">
        <v>13</v>
      </c>
      <c r="B11" s="16">
        <v>1827869.3436666667</v>
      </c>
      <c r="C11" s="37"/>
      <c r="D11" s="5">
        <f t="shared" si="0"/>
        <v>0</v>
      </c>
      <c r="E11" s="3"/>
      <c r="F11" s="25"/>
      <c r="G11" s="28"/>
      <c r="H11" s="27"/>
      <c r="I11" s="25"/>
    </row>
    <row r="12" spans="1:9">
      <c r="A12" s="39" t="s">
        <v>14</v>
      </c>
      <c r="B12" s="16">
        <v>2402455.0823333333</v>
      </c>
      <c r="C12" s="37"/>
      <c r="D12" s="5">
        <f t="shared" si="0"/>
        <v>0</v>
      </c>
      <c r="E12" s="3"/>
      <c r="F12" s="25"/>
      <c r="G12" s="28"/>
      <c r="H12" s="27"/>
      <c r="I12" s="25"/>
    </row>
    <row r="13" spans="1:9">
      <c r="A13" s="40" t="s">
        <v>3</v>
      </c>
      <c r="B13" s="16">
        <v>347458473.9823333</v>
      </c>
      <c r="C13" s="37"/>
      <c r="D13" s="5">
        <f t="shared" si="0"/>
        <v>0</v>
      </c>
      <c r="E13" s="3"/>
      <c r="F13" s="25"/>
      <c r="G13" s="25"/>
      <c r="H13" s="29"/>
      <c r="I13" s="25"/>
    </row>
    <row r="14" spans="1:9">
      <c r="A14" s="40" t="s">
        <v>5</v>
      </c>
      <c r="B14" s="16">
        <v>17663946.378333334</v>
      </c>
      <c r="C14" s="37"/>
      <c r="D14" s="5">
        <f t="shared" si="0"/>
        <v>0</v>
      </c>
      <c r="E14" s="3"/>
    </row>
    <row r="15" spans="1:9">
      <c r="A15" s="40" t="s">
        <v>4</v>
      </c>
      <c r="B15" s="16">
        <v>92824422.936000004</v>
      </c>
      <c r="C15" s="37"/>
      <c r="D15" s="5">
        <f t="shared" si="0"/>
        <v>0</v>
      </c>
      <c r="E15" s="3"/>
    </row>
    <row r="16" spans="1:9">
      <c r="A16" s="40" t="s">
        <v>6</v>
      </c>
      <c r="B16" s="16">
        <v>976224.71833333338</v>
      </c>
      <c r="C16" s="37"/>
      <c r="D16" s="5">
        <f t="shared" si="0"/>
        <v>0</v>
      </c>
      <c r="E16" s="3"/>
    </row>
    <row r="17" spans="1:9">
      <c r="C17" s="47" t="s">
        <v>41</v>
      </c>
      <c r="D17" s="4">
        <f>SUM(D2:D16)</f>
        <v>0</v>
      </c>
    </row>
    <row r="18" spans="1:9">
      <c r="B18" s="21"/>
      <c r="D18" s="12"/>
    </row>
    <row r="20" spans="1:9">
      <c r="A20" s="7" t="s">
        <v>34</v>
      </c>
      <c r="B20" s="17" t="s">
        <v>30</v>
      </c>
      <c r="C20" s="11" t="s">
        <v>16</v>
      </c>
      <c r="D20" s="11" t="s">
        <v>17</v>
      </c>
    </row>
    <row r="21" spans="1:9">
      <c r="A21" s="23" t="s">
        <v>19</v>
      </c>
      <c r="B21" s="16">
        <v>21347412</v>
      </c>
      <c r="C21" s="6"/>
      <c r="D21" s="5">
        <f t="shared" ref="D21:D28" si="1">C21*B21</f>
        <v>0</v>
      </c>
      <c r="E21" s="3"/>
      <c r="F21" s="26"/>
      <c r="G21" s="24"/>
    </row>
    <row r="22" spans="1:9">
      <c r="A22" s="23" t="s">
        <v>20</v>
      </c>
      <c r="B22" s="16">
        <v>24538728</v>
      </c>
      <c r="C22" s="6"/>
      <c r="D22" s="5">
        <f t="shared" si="1"/>
        <v>0</v>
      </c>
      <c r="E22" s="3"/>
      <c r="F22" s="30"/>
      <c r="G22" s="25"/>
    </row>
    <row r="23" spans="1:9">
      <c r="A23" s="23" t="s">
        <v>21</v>
      </c>
      <c r="B23" s="16">
        <v>23932248</v>
      </c>
      <c r="C23" s="6"/>
      <c r="D23" s="5">
        <f t="shared" si="1"/>
        <v>0</v>
      </c>
      <c r="E23" s="3"/>
      <c r="F23" s="31"/>
      <c r="G23" s="32"/>
      <c r="I23" s="14"/>
    </row>
    <row r="24" spans="1:9">
      <c r="B24" s="21"/>
      <c r="D24" s="12"/>
      <c r="E24" s="3"/>
      <c r="F24" s="31"/>
      <c r="G24" s="32"/>
      <c r="I24" s="14"/>
    </row>
    <row r="25" spans="1:9">
      <c r="A25" s="7" t="s">
        <v>35</v>
      </c>
      <c r="B25" s="17" t="s">
        <v>30</v>
      </c>
      <c r="C25" s="11" t="s">
        <v>16</v>
      </c>
      <c r="D25" s="11" t="s">
        <v>17</v>
      </c>
    </row>
    <row r="26" spans="1:9">
      <c r="A26" s="23" t="s">
        <v>23</v>
      </c>
      <c r="B26" s="16">
        <v>5872596</v>
      </c>
      <c r="C26" s="6"/>
      <c r="D26" s="5">
        <f t="shared" ref="D26:D27" si="2">C26*B26</f>
        <v>0</v>
      </c>
      <c r="E26" s="3"/>
      <c r="F26" s="31"/>
      <c r="G26" s="32"/>
      <c r="I26" s="14"/>
    </row>
    <row r="27" spans="1:9">
      <c r="A27" s="23" t="s">
        <v>24</v>
      </c>
      <c r="B27" s="16">
        <v>3845448</v>
      </c>
      <c r="C27" s="6"/>
      <c r="D27" s="5">
        <f t="shared" si="2"/>
        <v>0</v>
      </c>
      <c r="E27" s="3"/>
      <c r="F27" s="31"/>
      <c r="G27" s="32"/>
      <c r="I27" s="14"/>
    </row>
    <row r="28" spans="1:9">
      <c r="A28" s="23" t="s">
        <v>25</v>
      </c>
      <c r="B28" s="16">
        <v>2692224</v>
      </c>
      <c r="C28" s="6"/>
      <c r="D28" s="5">
        <f t="shared" si="1"/>
        <v>0</v>
      </c>
      <c r="E28" s="3"/>
      <c r="F28" s="33"/>
      <c r="G28" s="34"/>
      <c r="H28" s="3"/>
      <c r="I28" s="22"/>
    </row>
    <row r="29" spans="1:9">
      <c r="C29" s="47" t="s">
        <v>39</v>
      </c>
      <c r="D29" s="4">
        <f>SUM(D21:D23)+SUM(D26:D28)</f>
        <v>0</v>
      </c>
      <c r="E29" s="3"/>
      <c r="F29" s="33"/>
      <c r="G29" s="34"/>
      <c r="I29" s="22"/>
    </row>
    <row r="30" spans="1:9">
      <c r="D30" s="4"/>
      <c r="E30" s="3"/>
      <c r="F30" s="35"/>
      <c r="G30" s="25"/>
      <c r="I30" s="10"/>
    </row>
    <row r="31" spans="1:9">
      <c r="F31" s="15"/>
      <c r="G31" s="8"/>
    </row>
    <row r="32" spans="1:9">
      <c r="A32" s="7" t="s">
        <v>36</v>
      </c>
      <c r="B32" s="17" t="s">
        <v>30</v>
      </c>
      <c r="C32" s="11" t="s">
        <v>16</v>
      </c>
      <c r="D32" s="11" t="s">
        <v>17</v>
      </c>
    </row>
    <row r="33" spans="1:7">
      <c r="A33" s="23" t="s">
        <v>26</v>
      </c>
      <c r="B33" s="16">
        <v>35121</v>
      </c>
      <c r="C33" s="6"/>
      <c r="D33" s="5">
        <f>C33*B33</f>
        <v>0</v>
      </c>
      <c r="E33" s="3"/>
      <c r="F33" s="30"/>
      <c r="G33" s="25"/>
    </row>
    <row r="34" spans="1:7">
      <c r="A34" s="23" t="s">
        <v>27</v>
      </c>
      <c r="B34" s="16">
        <v>35121</v>
      </c>
      <c r="C34" s="6"/>
      <c r="D34" s="5">
        <f t="shared" ref="D34:D36" si="3">C34*B34</f>
        <v>0</v>
      </c>
      <c r="E34" s="3"/>
      <c r="F34" s="30"/>
      <c r="G34" s="25"/>
    </row>
    <row r="35" spans="1:7">
      <c r="A35" s="23" t="s">
        <v>28</v>
      </c>
      <c r="B35" s="16">
        <v>35121</v>
      </c>
      <c r="C35" s="6"/>
      <c r="D35" s="5">
        <f t="shared" si="3"/>
        <v>0</v>
      </c>
      <c r="E35" s="3"/>
      <c r="F35" s="30"/>
      <c r="G35" s="25"/>
    </row>
    <row r="36" spans="1:7">
      <c r="A36" s="23" t="s">
        <v>29</v>
      </c>
      <c r="B36" s="16">
        <v>35121</v>
      </c>
      <c r="C36" s="6"/>
      <c r="D36" s="5">
        <f t="shared" si="3"/>
        <v>0</v>
      </c>
      <c r="E36" s="3"/>
      <c r="F36" s="30"/>
      <c r="G36" s="25"/>
    </row>
    <row r="37" spans="1:7">
      <c r="B37" s="21"/>
      <c r="D37" s="12"/>
      <c r="E37" s="3"/>
      <c r="F37" s="30"/>
      <c r="G37" s="25"/>
    </row>
    <row r="38" spans="1:7">
      <c r="A38" s="7" t="s">
        <v>37</v>
      </c>
      <c r="B38" s="17" t="s">
        <v>30</v>
      </c>
      <c r="C38" s="11" t="s">
        <v>16</v>
      </c>
      <c r="D38" s="11" t="s">
        <v>17</v>
      </c>
    </row>
    <row r="39" spans="1:7">
      <c r="A39" s="23" t="s">
        <v>22</v>
      </c>
      <c r="B39" s="16">
        <v>268641</v>
      </c>
      <c r="C39" s="6"/>
      <c r="D39" s="5">
        <f>C39*B39</f>
        <v>0</v>
      </c>
    </row>
    <row r="40" spans="1:7">
      <c r="C40" s="47" t="s">
        <v>40</v>
      </c>
      <c r="D40" s="4">
        <f>SUM(D33:D36)+D39</f>
        <v>0</v>
      </c>
    </row>
    <row r="41" spans="1:7">
      <c r="D41" s="4"/>
    </row>
    <row r="42" spans="1:7">
      <c r="D42" s="4"/>
    </row>
    <row r="43" spans="1:7">
      <c r="A43" s="38"/>
      <c r="B43" s="41"/>
      <c r="C43" s="42"/>
      <c r="D43" s="43"/>
      <c r="E43" s="3"/>
      <c r="F43" s="30"/>
      <c r="G43" s="25"/>
    </row>
    <row r="53" spans="1:4">
      <c r="A53" s="2"/>
    </row>
    <row r="54" spans="1:4" ht="15">
      <c r="A54" s="13"/>
      <c r="B54" s="19"/>
      <c r="C54" s="9"/>
      <c r="D54" s="10"/>
    </row>
    <row r="55" spans="1:4" ht="15">
      <c r="A55" s="13"/>
      <c r="B55" s="19"/>
      <c r="C55" s="9"/>
      <c r="D55" s="10"/>
    </row>
    <row r="56" spans="1:4" ht="15">
      <c r="A56" s="10"/>
      <c r="B56" s="19"/>
      <c r="C56" s="9"/>
      <c r="D56" s="10"/>
    </row>
    <row r="57" spans="1:4" ht="15">
      <c r="A57" s="10"/>
      <c r="B57" s="19"/>
      <c r="C57" s="9"/>
      <c r="D57" s="10"/>
    </row>
    <row r="58" spans="1:4" ht="15">
      <c r="A58" s="10"/>
      <c r="B58" s="19"/>
      <c r="C58" s="9"/>
      <c r="D58" s="10"/>
    </row>
    <row r="59" spans="1:4" ht="15">
      <c r="A59" s="10"/>
      <c r="B59" s="19"/>
      <c r="C59" s="9"/>
      <c r="D59" s="10"/>
    </row>
    <row r="60" spans="1:4" ht="15">
      <c r="A60" s="10"/>
      <c r="B60" s="19"/>
      <c r="C60" s="10"/>
      <c r="D60" s="10"/>
    </row>
  </sheetData>
  <phoneticPr fontId="2" type="noConversion"/>
  <conditionalFormatting sqref="H3">
    <cfRule type="expression" dxfId="0" priority="1">
      <formula>IF($G$3&gt;$G$5,TRUE,FALSE)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Offerta Economica</vt:lpstr>
      <vt:lpstr>'Offerta Economica'!_ftn1</vt:lpstr>
      <vt:lpstr>'Offerta Economica'!_ftnref1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elena.bombardieri</dc:creator>
  <cp:lastModifiedBy>Ettore Mazza</cp:lastModifiedBy>
  <cp:lastPrinted>2009-01-26T11:01:12Z</cp:lastPrinted>
  <dcterms:created xsi:type="dcterms:W3CDTF">2008-06-13T11:29:58Z</dcterms:created>
  <dcterms:modified xsi:type="dcterms:W3CDTF">2015-01-30T08:18:45Z</dcterms:modified>
</cp:coreProperties>
</file>