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o.amenta\Desktop\Consip\GARE SANITA'\A AQ mammografi 3 2538 2315 colucci\Gara Consip\"/>
    </mc:Choice>
  </mc:AlternateContent>
  <bookViews>
    <workbookView xWindow="0" yWindow="0" windowWidth="19116" windowHeight="7176" tabRatio="738" firstSheet="2" activeTab="2"/>
  </bookViews>
  <sheets>
    <sheet name="Istruzioni per il CM" sheetId="19" r:id="rId1"/>
    <sheet name="Istruzioni compilazione" sheetId="4" r:id="rId2"/>
    <sheet name="Conto Economico" sheetId="1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5" l="1"/>
  <c r="D30" i="15"/>
  <c r="D35" i="15" l="1"/>
  <c r="D36" i="15" s="1"/>
  <c r="I8" i="15"/>
  <c r="I7" i="15"/>
  <c r="H8" i="15"/>
  <c r="H7" i="15"/>
  <c r="H4" i="15"/>
  <c r="H5" i="15"/>
  <c r="E30" i="15" l="1"/>
  <c r="H6" i="15"/>
  <c r="F9" i="15" l="1"/>
  <c r="E9" i="15"/>
  <c r="I6" i="15"/>
  <c r="I5" i="15"/>
  <c r="I4" i="15"/>
  <c r="H9" i="15" l="1"/>
  <c r="I9" i="15" l="1"/>
  <c r="E16" i="15" l="1"/>
  <c r="E26" i="15"/>
  <c r="E22" i="15"/>
  <c r="E18" i="15"/>
  <c r="E23" i="15"/>
  <c r="E15" i="15"/>
  <c r="E29" i="15"/>
  <c r="E25" i="15"/>
  <c r="E21" i="15"/>
  <c r="E17" i="15"/>
  <c r="E28" i="15"/>
  <c r="E24" i="15"/>
  <c r="E20" i="15"/>
  <c r="E27" i="15"/>
  <c r="E19" i="15"/>
  <c r="G9" i="15"/>
  <c r="J9" i="15" l="1"/>
  <c r="J7" i="15"/>
  <c r="J8" i="15"/>
  <c r="J4" i="15"/>
  <c r="J5" i="15"/>
  <c r="E35" i="15"/>
  <c r="E36" i="15"/>
  <c r="J6" i="15"/>
</calcChain>
</file>

<file path=xl/sharedStrings.xml><?xml version="1.0" encoding="utf-8"?>
<sst xmlns="http://schemas.openxmlformats.org/spreadsheetml/2006/main" count="60" uniqueCount="56">
  <si>
    <r>
      <t xml:space="preserve">Il foglio "Conto Economico" propone alcune tabelle </t>
    </r>
    <r>
      <rPr>
        <i/>
        <u/>
        <sz val="11"/>
        <color theme="1"/>
        <rFont val="Calibri"/>
        <family val="2"/>
        <scheme val="minor"/>
      </rPr>
      <t>di esempio</t>
    </r>
    <r>
      <rPr>
        <i/>
        <sz val="11"/>
        <color theme="1"/>
        <rFont val="Calibri"/>
        <family val="2"/>
        <scheme val="minor"/>
      </rPr>
      <t>, distinte per tipologia di prodotto/servizio e relativa modalità di remunerazione. Le tabelle non utilizzate per la specifica iniziativa devono essere eliminate.</t>
    </r>
  </si>
  <si>
    <t>Tutte le tabelle devono essere adattate alle carateristiche della specifica iniziativa</t>
  </si>
  <si>
    <t>Dopo aver personalizzato la/e tabella/e, verificare i totali nel quadro in basso "Totale di commessa"</t>
  </si>
  <si>
    <t>Il foglio Conto Economico può essere sostituito da un foglio diverso, con diversa struttura, basato su modelli precedentemente utilizzati per gare analoghe, avendo cura di inserire le medesime informazioni richieste - in particolare, sui costi del personae/manodopera</t>
  </si>
  <si>
    <t>Per supporto è possibile rivolgersi all'area Concorrenza e Mercati</t>
  </si>
  <si>
    <t>Legenda colori adottati nei fogli di calcolo</t>
  </si>
  <si>
    <t>Intestazioni tabelle</t>
  </si>
  <si>
    <t>Valori preimpostati da Consip (da non modificare) o celle da lasciare vuote</t>
  </si>
  <si>
    <t>Celle da compilare</t>
  </si>
  <si>
    <t>Valori calcolati attraverso formule</t>
  </si>
  <si>
    <t>Subtotali ricavi</t>
  </si>
  <si>
    <t>Subtotali costi</t>
  </si>
  <si>
    <t>Subtotali costi manodopera</t>
  </si>
  <si>
    <t>Ulteriori indicazioni</t>
  </si>
  <si>
    <t>Fare riferimento alle indicazioni fornite nell'Allegato Giustificativi, Parte A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</si>
  <si>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</si>
  <si>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</si>
  <si>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</si>
  <si>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COSTI E RICAVI DALLA VENDITA DI PRODOTTI E PRESTAZIONI CONNESSE / AGGIUNTIVE</t>
  </si>
  <si>
    <t>Prodotti</t>
  </si>
  <si>
    <t>Manod</t>
  </si>
  <si>
    <t>Quantità richiesta</t>
  </si>
  <si>
    <t>BA unitaria</t>
  </si>
  <si>
    <t>Prezzo unitario offerto</t>
  </si>
  <si>
    <t>Costo unitario acquisto / produzione</t>
  </si>
  <si>
    <t>Ricavo totale</t>
  </si>
  <si>
    <t>Costo totale</t>
  </si>
  <si>
    <t>Costo totale %</t>
  </si>
  <si>
    <t>Note</t>
  </si>
  <si>
    <t>Mammografo con tomosintesi comprensivo di stazione di acquisizione e di stazione di refertazione mammografica</t>
  </si>
  <si>
    <t>Sistema per esecuzione biopsie con dispositivo per la radiografia dei frustoli</t>
  </si>
  <si>
    <t>Sistema per esami con tecnica dual energy (Cem)</t>
  </si>
  <si>
    <t>Software di quantificazione densità della mammella (2D + 3D)</t>
  </si>
  <si>
    <t>Poltrona motorizzata convertibile in lettino / Lettino per l'esecuzione di biopsie in posizione prona</t>
  </si>
  <si>
    <t>Totale</t>
  </si>
  <si>
    <t>COSTI ULTERIORI GESTIONE COMMESSA</t>
  </si>
  <si>
    <t>Voce di costo</t>
  </si>
  <si>
    <t>Costi generali</t>
  </si>
  <si>
    <t>Trasporto e consegna apparecchiature</t>
  </si>
  <si>
    <t>Installazione e verifica di conformità (collaudo)</t>
  </si>
  <si>
    <t>Ritiro RAEE / imballaggi</t>
  </si>
  <si>
    <t>Smontaggio dell'apparecchiatura obsoleta (servizio opzionale)</t>
  </si>
  <si>
    <t>Customer care</t>
  </si>
  <si>
    <t>Manutenzione preventiva</t>
  </si>
  <si>
    <t>Manutenzione correttiva</t>
  </si>
  <si>
    <t>Smontaggio non conservativo (servizio opzionale)</t>
  </si>
  <si>
    <t>Costi relativi alla formazione</t>
  </si>
  <si>
    <t>Fideiussioni</t>
  </si>
  <si>
    <t>Contributo ANAC</t>
  </si>
  <si>
    <t>Premi assicurativi</t>
  </si>
  <si>
    <t>TOTALE DI COMMESSA</t>
  </si>
  <si>
    <t>Ricavo complessivo</t>
  </si>
  <si>
    <t>Costo complessivo</t>
  </si>
  <si>
    <t>Utile complessivo</t>
  </si>
  <si>
    <t>Fee a carico del fornitore (1,5%)</t>
  </si>
  <si>
    <t>Verifiche ispettive (caso di 1° aggiudicatario per un valore di 5.350,50 €)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</si>
</sst>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€&quot;\ #,##0.00;[Red]\-&quot;€&quot;\ #,##0.00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6" fillId="11" borderId="1" xfId="1" applyNumberFormat="1" applyFont="1" applyFill="1" applyBorder="1" applyAlignment="1">
      <alignment vertical="center" wrapText="1"/>
    </xf>
    <xf numFmtId="165" fontId="6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5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6" fontId="10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wrapText="1"/>
    </xf>
    <xf numFmtId="43" fontId="15" fillId="0" borderId="1" xfId="3" applyFont="1" applyBorder="1" applyAlignment="1">
      <alignment vertical="center" wrapText="1"/>
    </xf>
    <xf numFmtId="43" fontId="14" fillId="0" borderId="1" xfId="3" applyFont="1" applyBorder="1" applyAlignment="1">
      <alignment vertical="center" wrapText="1"/>
    </xf>
    <xf numFmtId="8" fontId="14" fillId="13" borderId="1" xfId="4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</cellXfs>
  <cellStyles count="5">
    <cellStyle name="Migliaia" xfId="3" builtinId="3"/>
    <cellStyle name="Normale" xfId="0" builtinId="0"/>
    <cellStyle name="Normale 2 2" xfId="4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7"/>
  <sheetViews>
    <sheetView workbookViewId="0">
      <selection activeCell="B14" sqref="B14"/>
    </sheetView>
  </sheetViews>
  <sheetFormatPr defaultRowHeight="14.4" x14ac:dyDescent="0.3"/>
  <cols>
    <col min="2" max="2" width="108.21875" bestFit="1" customWidth="1"/>
  </cols>
  <sheetData>
    <row r="3" spans="2:2" ht="28.8" x14ac:dyDescent="0.3">
      <c r="B3" s="34" t="s">
        <v>0</v>
      </c>
    </row>
    <row r="4" spans="2:2" x14ac:dyDescent="0.3">
      <c r="B4" s="34" t="s">
        <v>1</v>
      </c>
    </row>
    <row r="5" spans="2:2" x14ac:dyDescent="0.3">
      <c r="B5" s="34" t="s">
        <v>2</v>
      </c>
    </row>
    <row r="6" spans="2:2" ht="43.2" x14ac:dyDescent="0.3">
      <c r="B6" s="34" t="s">
        <v>3</v>
      </c>
    </row>
    <row r="7" spans="2:2" x14ac:dyDescent="0.3">
      <c r="B7" s="34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workbookViewId="0">
      <selection activeCell="B12" sqref="B12:F12"/>
    </sheetView>
  </sheetViews>
  <sheetFormatPr defaultRowHeight="14.4" x14ac:dyDescent="0.3"/>
  <cols>
    <col min="1" max="5" width="5.21875" customWidth="1"/>
    <col min="6" max="6" width="106.21875" customWidth="1"/>
  </cols>
  <sheetData>
    <row r="2" spans="2:6" x14ac:dyDescent="0.3">
      <c r="B2" s="49" t="s">
        <v>5</v>
      </c>
      <c r="C2" s="49"/>
      <c r="D2" s="49"/>
      <c r="E2" s="49"/>
      <c r="F2" s="49"/>
    </row>
    <row r="3" spans="2:6" x14ac:dyDescent="0.3">
      <c r="B3" s="2"/>
      <c r="C3" s="3"/>
      <c r="D3" s="4"/>
      <c r="E3" s="5"/>
      <c r="F3" s="6" t="s">
        <v>6</v>
      </c>
    </row>
    <row r="4" spans="2:6" x14ac:dyDescent="0.3">
      <c r="B4" s="44"/>
      <c r="C4" s="44"/>
      <c r="D4" s="44"/>
      <c r="E4" s="44"/>
      <c r="F4" s="6" t="s">
        <v>7</v>
      </c>
    </row>
    <row r="5" spans="2:6" x14ac:dyDescent="0.3">
      <c r="B5" s="48"/>
      <c r="C5" s="48"/>
      <c r="D5" s="48"/>
      <c r="E5" s="48"/>
      <c r="F5" s="6" t="s">
        <v>8</v>
      </c>
    </row>
    <row r="6" spans="2:6" x14ac:dyDescent="0.3">
      <c r="B6" s="45"/>
      <c r="C6" s="45"/>
      <c r="D6" s="45"/>
      <c r="E6" s="45"/>
      <c r="F6" s="6" t="s">
        <v>9</v>
      </c>
    </row>
    <row r="7" spans="2:6" x14ac:dyDescent="0.3">
      <c r="B7" s="46"/>
      <c r="C7" s="46"/>
      <c r="D7" s="46"/>
      <c r="E7" s="46"/>
      <c r="F7" s="6" t="s">
        <v>10</v>
      </c>
    </row>
    <row r="8" spans="2:6" x14ac:dyDescent="0.3">
      <c r="B8" s="47"/>
      <c r="C8" s="47"/>
      <c r="D8" s="47"/>
      <c r="E8" s="47"/>
      <c r="F8" s="6" t="s">
        <v>11</v>
      </c>
    </row>
    <row r="9" spans="2:6" x14ac:dyDescent="0.3">
      <c r="B9" s="41"/>
      <c r="C9" s="42"/>
      <c r="D9" s="42"/>
      <c r="E9" s="43"/>
      <c r="F9" s="6" t="s">
        <v>12</v>
      </c>
    </row>
    <row r="11" spans="2:6" x14ac:dyDescent="0.3">
      <c r="B11" s="50" t="s">
        <v>13</v>
      </c>
      <c r="C11" s="50"/>
      <c r="D11" s="50"/>
      <c r="E11" s="50"/>
      <c r="F11" s="50"/>
    </row>
    <row r="12" spans="2:6" ht="33" customHeight="1" x14ac:dyDescent="0.3">
      <c r="B12" s="51" t="s">
        <v>14</v>
      </c>
      <c r="C12" s="52"/>
      <c r="D12" s="52"/>
      <c r="E12" s="52"/>
      <c r="F12" s="53"/>
    </row>
    <row r="13" spans="2:6" ht="33" customHeight="1" x14ac:dyDescent="0.3">
      <c r="B13" s="38" t="s">
        <v>15</v>
      </c>
      <c r="C13" s="39"/>
      <c r="D13" s="39"/>
      <c r="E13" s="39"/>
      <c r="F13" s="40"/>
    </row>
    <row r="14" spans="2:6" ht="33" customHeight="1" x14ac:dyDescent="0.3">
      <c r="B14" s="38" t="s">
        <v>16</v>
      </c>
      <c r="C14" s="39"/>
      <c r="D14" s="39"/>
      <c r="E14" s="39"/>
      <c r="F14" s="40"/>
    </row>
    <row r="15" spans="2:6" ht="33" customHeight="1" x14ac:dyDescent="0.3">
      <c r="B15" s="38" t="s">
        <v>17</v>
      </c>
      <c r="C15" s="39"/>
      <c r="D15" s="39"/>
      <c r="E15" s="39"/>
      <c r="F15" s="40"/>
    </row>
  </sheetData>
  <mergeCells count="12">
    <mergeCell ref="B2:F2"/>
    <mergeCell ref="B11:F11"/>
    <mergeCell ref="B12:F12"/>
    <mergeCell ref="B13:F13"/>
    <mergeCell ref="B14:F14"/>
    <mergeCell ref="B15:F15"/>
    <mergeCell ref="B9:E9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7"/>
  <sheetViews>
    <sheetView tabSelected="1" view="pageBreakPreview" topLeftCell="A5" zoomScale="80" zoomScaleNormal="100" zoomScaleSheetLayoutView="80" zoomScalePageLayoutView="70" workbookViewId="0">
      <selection activeCell="B25" sqref="B25"/>
    </sheetView>
  </sheetViews>
  <sheetFormatPr defaultColWidth="8.77734375" defaultRowHeight="12" x14ac:dyDescent="0.3"/>
  <cols>
    <col min="1" max="1" width="1.5546875" style="1" customWidth="1"/>
    <col min="2" max="2" width="35.77734375" style="1" customWidth="1"/>
    <col min="3" max="3" width="3.21875" style="1" customWidth="1"/>
    <col min="4" max="4" width="11.44140625" style="1" customWidth="1"/>
    <col min="5" max="5" width="11.77734375" style="1" customWidth="1"/>
    <col min="6" max="7" width="13.44140625" style="1" customWidth="1"/>
    <col min="8" max="8" width="15.44140625" style="1" customWidth="1"/>
    <col min="9" max="9" width="11.5546875" style="1" bestFit="1" customWidth="1"/>
    <col min="10" max="10" width="11.5546875" style="1" customWidth="1"/>
    <col min="11" max="11" width="10.5546875" style="1" bestFit="1" customWidth="1"/>
    <col min="12" max="12" width="11.21875" style="1" customWidth="1"/>
    <col min="13" max="15" width="9.77734375" style="1" customWidth="1"/>
    <col min="16" max="16" width="11.77734375" style="1" customWidth="1"/>
    <col min="17" max="16384" width="8.77734375" style="1"/>
  </cols>
  <sheetData>
    <row r="1" spans="2:17" ht="14.4" x14ac:dyDescent="0.3"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2:17" ht="22.8" customHeight="1" x14ac:dyDescent="0.3">
      <c r="B2" s="55" t="s">
        <v>18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2:17" ht="41.4" x14ac:dyDescent="0.3">
      <c r="B3" s="9" t="s">
        <v>19</v>
      </c>
      <c r="C3" s="19" t="s">
        <v>20</v>
      </c>
      <c r="D3" s="9" t="s">
        <v>21</v>
      </c>
      <c r="E3" s="9" t="s">
        <v>22</v>
      </c>
      <c r="F3" s="9" t="s">
        <v>23</v>
      </c>
      <c r="G3" s="9" t="s">
        <v>24</v>
      </c>
      <c r="H3" s="9" t="s">
        <v>25</v>
      </c>
      <c r="I3" s="9" t="s">
        <v>26</v>
      </c>
      <c r="J3" s="9" t="s">
        <v>27</v>
      </c>
      <c r="K3" s="56" t="s">
        <v>28</v>
      </c>
      <c r="L3" s="56"/>
    </row>
    <row r="4" spans="2:17" ht="41.4" x14ac:dyDescent="0.3">
      <c r="B4" s="10" t="s">
        <v>29</v>
      </c>
      <c r="C4" s="9"/>
      <c r="D4" s="35">
        <v>71</v>
      </c>
      <c r="E4" s="37">
        <v>160000</v>
      </c>
      <c r="F4" s="37"/>
      <c r="G4" s="11"/>
      <c r="H4" s="12">
        <f t="shared" ref="H4:H8" si="0">F4*D4</f>
        <v>0</v>
      </c>
      <c r="I4" s="12">
        <f t="shared" ref="I4:I8" si="1">G4*D4</f>
        <v>0</v>
      </c>
      <c r="J4" s="13" t="e">
        <f>I4/$D$35</f>
        <v>#DIV/0!</v>
      </c>
      <c r="K4" s="57"/>
      <c r="L4" s="58"/>
      <c r="M4" s="8"/>
      <c r="N4" s="8"/>
      <c r="O4" s="8"/>
      <c r="P4" s="8"/>
    </row>
    <row r="5" spans="2:17" ht="27.6" x14ac:dyDescent="0.3">
      <c r="B5" s="10" t="s">
        <v>30</v>
      </c>
      <c r="C5" s="9"/>
      <c r="D5" s="36">
        <v>35</v>
      </c>
      <c r="E5" s="37">
        <v>37000</v>
      </c>
      <c r="F5" s="37"/>
      <c r="G5" s="11"/>
      <c r="H5" s="12">
        <f t="shared" si="0"/>
        <v>0</v>
      </c>
      <c r="I5" s="12">
        <f t="shared" si="1"/>
        <v>0</v>
      </c>
      <c r="J5" s="13" t="e">
        <f>I5/$D$35</f>
        <v>#DIV/0!</v>
      </c>
      <c r="K5" s="57"/>
      <c r="L5" s="58"/>
      <c r="M5" s="8"/>
      <c r="N5" s="8"/>
      <c r="O5" s="8"/>
      <c r="P5" s="8"/>
    </row>
    <row r="6" spans="2:17" ht="27.6" x14ac:dyDescent="0.3">
      <c r="B6" s="10" t="s">
        <v>31</v>
      </c>
      <c r="C6" s="10"/>
      <c r="D6" s="36">
        <v>35</v>
      </c>
      <c r="E6" s="37">
        <v>35000</v>
      </c>
      <c r="F6" s="37"/>
      <c r="G6" s="11"/>
      <c r="H6" s="12">
        <f t="shared" si="0"/>
        <v>0</v>
      </c>
      <c r="I6" s="12">
        <f t="shared" si="1"/>
        <v>0</v>
      </c>
      <c r="J6" s="13" t="e">
        <f>I6/$D$35</f>
        <v>#DIV/0!</v>
      </c>
      <c r="K6" s="57"/>
      <c r="L6" s="58"/>
      <c r="M6" s="8"/>
    </row>
    <row r="7" spans="2:17" ht="27.6" x14ac:dyDescent="0.3">
      <c r="B7" s="10" t="s">
        <v>32</v>
      </c>
      <c r="C7" s="10"/>
      <c r="D7" s="36">
        <v>11</v>
      </c>
      <c r="E7" s="37">
        <v>20000</v>
      </c>
      <c r="F7" s="37"/>
      <c r="G7" s="11"/>
      <c r="H7" s="12">
        <f t="shared" si="0"/>
        <v>0</v>
      </c>
      <c r="I7" s="12">
        <f t="shared" si="1"/>
        <v>0</v>
      </c>
      <c r="J7" s="13" t="e">
        <f t="shared" ref="J7:J8" si="2">I7/$D$35</f>
        <v>#DIV/0!</v>
      </c>
      <c r="K7" s="57"/>
      <c r="L7" s="58"/>
      <c r="M7" s="8"/>
    </row>
    <row r="8" spans="2:17" ht="41.4" x14ac:dyDescent="0.3">
      <c r="B8" s="10" t="s">
        <v>33</v>
      </c>
      <c r="C8" s="10"/>
      <c r="D8" s="36">
        <v>21</v>
      </c>
      <c r="E8" s="37">
        <v>8500</v>
      </c>
      <c r="F8" s="37"/>
      <c r="G8" s="11"/>
      <c r="H8" s="12">
        <f t="shared" si="0"/>
        <v>0</v>
      </c>
      <c r="I8" s="12">
        <f t="shared" si="1"/>
        <v>0</v>
      </c>
      <c r="J8" s="13" t="e">
        <f t="shared" si="2"/>
        <v>#DIV/0!</v>
      </c>
      <c r="K8" s="57"/>
      <c r="L8" s="58"/>
      <c r="M8" s="8"/>
    </row>
    <row r="9" spans="2:17" ht="13.8" x14ac:dyDescent="0.3">
      <c r="B9" s="14" t="s">
        <v>34</v>
      </c>
      <c r="C9" s="14"/>
      <c r="D9" s="14"/>
      <c r="E9" s="15">
        <f>SUMPRODUCT($D$4:$D$8,E4:E8)</f>
        <v>14278500</v>
      </c>
      <c r="F9" s="15">
        <f>SUMPRODUCT($D$4:$D$8,F4:F8)</f>
        <v>0</v>
      </c>
      <c r="G9" s="15">
        <f>SUMPRODUCT($D$4:$D$8,G4:G8)</f>
        <v>0</v>
      </c>
      <c r="H9" s="16">
        <f>SUM(H4:H8)</f>
        <v>0</v>
      </c>
      <c r="I9" s="17">
        <f>SUM(I4:I8)</f>
        <v>0</v>
      </c>
      <c r="J9" s="18" t="e">
        <f>I9/$D$35</f>
        <v>#DIV/0!</v>
      </c>
      <c r="K9" s="64"/>
      <c r="L9" s="64"/>
      <c r="M9" s="8"/>
    </row>
    <row r="10" spans="2:17" x14ac:dyDescent="0.3">
      <c r="M10" s="8"/>
    </row>
    <row r="11" spans="2:17" ht="14.4" x14ac:dyDescent="0.3"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3" spans="2:17" ht="22.8" customHeight="1" x14ac:dyDescent="0.3">
      <c r="B13" s="59" t="s">
        <v>35</v>
      </c>
      <c r="C13" s="60"/>
      <c r="D13" s="60"/>
      <c r="E13" s="60"/>
      <c r="F13" s="60"/>
      <c r="G13" s="60"/>
      <c r="H13" s="60"/>
    </row>
    <row r="14" spans="2:17" ht="27.6" x14ac:dyDescent="0.3">
      <c r="B14" s="9" t="s">
        <v>36</v>
      </c>
      <c r="C14" s="9"/>
      <c r="D14" s="9" t="s">
        <v>26</v>
      </c>
      <c r="E14" s="9" t="s">
        <v>27</v>
      </c>
      <c r="F14" s="61" t="s">
        <v>28</v>
      </c>
      <c r="G14" s="62"/>
      <c r="H14" s="63"/>
      <c r="I14" s="68"/>
      <c r="J14" s="69"/>
      <c r="K14" s="69"/>
      <c r="L14" s="69"/>
      <c r="M14" s="69"/>
      <c r="N14" s="69"/>
      <c r="O14" s="69"/>
      <c r="P14" s="69"/>
      <c r="Q14" s="69"/>
    </row>
    <row r="15" spans="2:17" ht="13.8" x14ac:dyDescent="0.3">
      <c r="B15" s="7" t="s">
        <v>37</v>
      </c>
      <c r="C15" s="7"/>
      <c r="D15" s="11"/>
      <c r="E15" s="20" t="e">
        <f>D15/$D$35</f>
        <v>#DIV/0!</v>
      </c>
      <c r="F15" s="30"/>
      <c r="G15" s="31"/>
      <c r="H15" s="32"/>
    </row>
    <row r="16" spans="2:17" ht="13.8" x14ac:dyDescent="0.3">
      <c r="B16" s="7" t="s">
        <v>38</v>
      </c>
      <c r="C16" s="7"/>
      <c r="D16" s="11"/>
      <c r="E16" s="20" t="e">
        <f>D16/$D$35</f>
        <v>#DIV/0!</v>
      </c>
      <c r="F16" s="30"/>
      <c r="G16" s="31"/>
      <c r="H16" s="32"/>
      <c r="I16" s="66"/>
      <c r="J16" s="67"/>
      <c r="K16" s="67"/>
      <c r="L16" s="67"/>
      <c r="M16" s="67"/>
      <c r="N16" s="67"/>
      <c r="O16" s="67"/>
      <c r="P16" s="67"/>
      <c r="Q16" s="67"/>
    </row>
    <row r="17" spans="2:17" ht="27.6" x14ac:dyDescent="0.3">
      <c r="B17" s="7" t="s">
        <v>39</v>
      </c>
      <c r="C17" s="7"/>
      <c r="D17" s="11"/>
      <c r="E17" s="20" t="e">
        <f t="shared" ref="E17:E29" si="3">D17/$D$35</f>
        <v>#DIV/0!</v>
      </c>
      <c r="F17" s="30"/>
      <c r="G17" s="31"/>
      <c r="H17" s="32"/>
      <c r="I17" s="66"/>
      <c r="J17" s="67"/>
      <c r="K17" s="67"/>
      <c r="L17" s="67"/>
      <c r="M17" s="67"/>
      <c r="N17" s="67"/>
      <c r="O17" s="67"/>
      <c r="P17" s="67"/>
      <c r="Q17" s="67"/>
    </row>
    <row r="18" spans="2:17" ht="13.8" x14ac:dyDescent="0.3">
      <c r="B18" s="7" t="s">
        <v>40</v>
      </c>
      <c r="C18" s="7"/>
      <c r="D18" s="11"/>
      <c r="E18" s="20" t="e">
        <f t="shared" si="3"/>
        <v>#DIV/0!</v>
      </c>
      <c r="F18" s="30"/>
      <c r="G18" s="31"/>
      <c r="H18" s="32"/>
      <c r="I18" s="66"/>
      <c r="J18" s="67"/>
      <c r="K18" s="67"/>
      <c r="L18" s="67"/>
      <c r="M18" s="67"/>
      <c r="N18" s="67"/>
      <c r="O18" s="67"/>
      <c r="P18" s="67"/>
      <c r="Q18" s="67"/>
    </row>
    <row r="19" spans="2:17" ht="27.6" x14ac:dyDescent="0.3">
      <c r="B19" s="7" t="s">
        <v>41</v>
      </c>
      <c r="C19" s="7"/>
      <c r="D19" s="11"/>
      <c r="E19" s="20" t="e">
        <f t="shared" si="3"/>
        <v>#DIV/0!</v>
      </c>
      <c r="F19" s="30"/>
      <c r="G19" s="31"/>
      <c r="H19" s="32"/>
      <c r="I19" s="66"/>
      <c r="J19" s="67"/>
      <c r="K19" s="67"/>
      <c r="L19" s="67"/>
      <c r="M19" s="67"/>
      <c r="N19" s="67"/>
      <c r="O19" s="67"/>
      <c r="P19" s="67"/>
      <c r="Q19" s="67"/>
    </row>
    <row r="20" spans="2:17" ht="13.8" x14ac:dyDescent="0.3">
      <c r="B20" s="7" t="s">
        <v>42</v>
      </c>
      <c r="C20" s="7"/>
      <c r="D20" s="11"/>
      <c r="E20" s="20" t="e">
        <f t="shared" si="3"/>
        <v>#DIV/0!</v>
      </c>
      <c r="F20" s="30"/>
      <c r="G20" s="31"/>
      <c r="H20" s="32"/>
      <c r="I20" s="66"/>
      <c r="J20" s="67"/>
      <c r="K20" s="67"/>
      <c r="L20" s="67"/>
      <c r="M20" s="67"/>
      <c r="N20" s="67"/>
      <c r="O20" s="67"/>
      <c r="P20" s="67"/>
      <c r="Q20" s="67"/>
    </row>
    <row r="21" spans="2:17" ht="13.8" x14ac:dyDescent="0.3">
      <c r="B21" s="7" t="s">
        <v>43</v>
      </c>
      <c r="C21" s="7"/>
      <c r="D21" s="11"/>
      <c r="E21" s="20" t="e">
        <f t="shared" si="3"/>
        <v>#DIV/0!</v>
      </c>
      <c r="F21" s="30"/>
      <c r="G21" s="31"/>
      <c r="H21" s="32"/>
      <c r="I21" s="66"/>
      <c r="J21" s="67"/>
      <c r="K21" s="67"/>
      <c r="L21" s="67"/>
      <c r="M21" s="67"/>
      <c r="N21" s="67"/>
      <c r="O21" s="67"/>
      <c r="P21" s="67"/>
      <c r="Q21" s="67"/>
    </row>
    <row r="22" spans="2:17" ht="13.8" x14ac:dyDescent="0.3">
      <c r="B22" s="7" t="s">
        <v>44</v>
      </c>
      <c r="C22" s="7"/>
      <c r="D22" s="11"/>
      <c r="E22" s="20" t="e">
        <f t="shared" si="3"/>
        <v>#DIV/0!</v>
      </c>
      <c r="F22" s="30"/>
      <c r="G22" s="31"/>
      <c r="H22" s="32"/>
      <c r="I22" s="66"/>
      <c r="J22" s="67"/>
      <c r="K22" s="67"/>
      <c r="L22" s="67"/>
      <c r="M22" s="67"/>
      <c r="N22" s="67"/>
      <c r="O22" s="67"/>
      <c r="P22" s="67"/>
      <c r="Q22" s="67"/>
    </row>
    <row r="23" spans="2:17" ht="27.6" x14ac:dyDescent="0.3">
      <c r="B23" s="7" t="s">
        <v>45</v>
      </c>
      <c r="C23" s="7"/>
      <c r="D23" s="11"/>
      <c r="E23" s="20" t="e">
        <f t="shared" si="3"/>
        <v>#DIV/0!</v>
      </c>
      <c r="F23" s="30"/>
      <c r="G23" s="31"/>
      <c r="H23" s="32"/>
      <c r="I23" s="33"/>
      <c r="J23" s="33"/>
      <c r="K23" s="33"/>
      <c r="L23" s="33"/>
      <c r="M23" s="33"/>
      <c r="N23" s="33"/>
      <c r="O23" s="33"/>
      <c r="P23" s="33"/>
      <c r="Q23" s="33"/>
    </row>
    <row r="24" spans="2:17" ht="13.8" x14ac:dyDescent="0.3">
      <c r="B24" s="7" t="s">
        <v>54</v>
      </c>
      <c r="C24" s="7"/>
      <c r="D24" s="11"/>
      <c r="E24" s="20" t="e">
        <f t="shared" si="3"/>
        <v>#DIV/0!</v>
      </c>
      <c r="F24" s="30"/>
      <c r="G24" s="31"/>
      <c r="H24" s="32"/>
    </row>
    <row r="25" spans="2:17" ht="27.6" x14ac:dyDescent="0.3">
      <c r="B25" s="7" t="s">
        <v>55</v>
      </c>
      <c r="C25" s="7"/>
      <c r="D25" s="11"/>
      <c r="E25" s="20" t="e">
        <f t="shared" si="3"/>
        <v>#DIV/0!</v>
      </c>
      <c r="F25" s="30"/>
      <c r="G25" s="31"/>
      <c r="H25" s="32"/>
    </row>
    <row r="26" spans="2:17" ht="13.8" x14ac:dyDescent="0.3">
      <c r="B26" s="7" t="s">
        <v>46</v>
      </c>
      <c r="C26" s="7"/>
      <c r="D26" s="11"/>
      <c r="E26" s="20" t="e">
        <f t="shared" si="3"/>
        <v>#DIV/0!</v>
      </c>
      <c r="F26" s="30"/>
      <c r="G26" s="31"/>
      <c r="H26" s="32"/>
    </row>
    <row r="27" spans="2:17" ht="13.8" x14ac:dyDescent="0.3">
      <c r="B27" s="7" t="s">
        <v>47</v>
      </c>
      <c r="C27" s="7"/>
      <c r="D27" s="11"/>
      <c r="E27" s="20" t="e">
        <f t="shared" si="3"/>
        <v>#DIV/0!</v>
      </c>
      <c r="F27" s="30"/>
      <c r="G27" s="31"/>
      <c r="H27" s="32"/>
    </row>
    <row r="28" spans="2:17" ht="13.8" x14ac:dyDescent="0.3">
      <c r="B28" s="7" t="s">
        <v>48</v>
      </c>
      <c r="C28" s="7"/>
      <c r="D28" s="11"/>
      <c r="E28" s="20" t="e">
        <f t="shared" si="3"/>
        <v>#DIV/0!</v>
      </c>
      <c r="F28" s="30"/>
      <c r="G28" s="31"/>
      <c r="H28" s="32"/>
    </row>
    <row r="29" spans="2:17" ht="13.8" x14ac:dyDescent="0.3">
      <c r="B29" s="7" t="s">
        <v>49</v>
      </c>
      <c r="C29" s="7"/>
      <c r="D29" s="11"/>
      <c r="E29" s="20" t="e">
        <f t="shared" si="3"/>
        <v>#DIV/0!</v>
      </c>
      <c r="F29" s="30"/>
      <c r="G29" s="31"/>
      <c r="H29" s="32"/>
    </row>
    <row r="30" spans="2:17" ht="13.8" x14ac:dyDescent="0.3">
      <c r="B30" s="14" t="s">
        <v>34</v>
      </c>
      <c r="C30" s="14"/>
      <c r="D30" s="22">
        <f>SUM(D15:D29)</f>
        <v>0</v>
      </c>
      <c r="E30" s="21" t="e">
        <f>D30/$D$35</f>
        <v>#DIV/0!</v>
      </c>
      <c r="F30" s="70"/>
      <c r="G30" s="71"/>
      <c r="H30" s="72"/>
    </row>
    <row r="33" spans="2:5" ht="22.8" customHeight="1" x14ac:dyDescent="0.3">
      <c r="B33" s="65" t="s">
        <v>50</v>
      </c>
      <c r="C33" s="65"/>
      <c r="D33" s="65"/>
      <c r="E33" s="65"/>
    </row>
    <row r="34" spans="2:5" ht="14.4" x14ac:dyDescent="0.3">
      <c r="B34" s="23" t="s">
        <v>51</v>
      </c>
      <c r="C34" s="29"/>
      <c r="D34" s="24">
        <f>H9</f>
        <v>0</v>
      </c>
      <c r="E34" s="25"/>
    </row>
    <row r="35" spans="2:5" ht="14.4" x14ac:dyDescent="0.3">
      <c r="B35" s="23" t="s">
        <v>52</v>
      </c>
      <c r="C35" s="28"/>
      <c r="D35" s="24">
        <f>I9+D30</f>
        <v>0</v>
      </c>
      <c r="E35" s="26" t="e">
        <f>D35/$D$34</f>
        <v>#DIV/0!</v>
      </c>
    </row>
    <row r="36" spans="2:5" ht="14.4" x14ac:dyDescent="0.3">
      <c r="B36" s="23" t="s">
        <v>53</v>
      </c>
      <c r="C36" s="23"/>
      <c r="D36" s="24">
        <f>D34-D35</f>
        <v>0</v>
      </c>
      <c r="E36" s="26" t="e">
        <f>D36/$D$34</f>
        <v>#DIV/0!</v>
      </c>
    </row>
    <row r="37" spans="2:5" ht="14.4" x14ac:dyDescent="0.3">
      <c r="B37" s="27"/>
      <c r="C37" s="27"/>
      <c r="D37" s="27"/>
      <c r="E37" s="27"/>
    </row>
  </sheetData>
  <mergeCells count="16">
    <mergeCell ref="B13:H13"/>
    <mergeCell ref="F14:H14"/>
    <mergeCell ref="K9:L9"/>
    <mergeCell ref="B33:E33"/>
    <mergeCell ref="I16:Q22"/>
    <mergeCell ref="I14:Q14"/>
    <mergeCell ref="F30:H30"/>
    <mergeCell ref="B1:L1"/>
    <mergeCell ref="B11:L11"/>
    <mergeCell ref="B2:L2"/>
    <mergeCell ref="K3:L3"/>
    <mergeCell ref="K4:L4"/>
    <mergeCell ref="K5:L5"/>
    <mergeCell ref="K6:L6"/>
    <mergeCell ref="K7:L7"/>
    <mergeCell ref="K8:L8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headerFooter>
    <oddHeader xml:space="preserve">&amp;LAccordo quadro avente ad oggetto la fornitura di Mammografi con tomosintesi servizi connessi, dispositivi e servizi opzionali per le pubbliche amministrazioni – ed. 3 - ID 2538 </oddHeader>
    <oddFooter>&amp;LSchema Conto Economico Commessa&amp;CClassificazione Consip Public&amp;Rpag.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FA1D4EEF998D4BAD066CCBBF245AD5" ma:contentTypeVersion="2" ma:contentTypeDescription="Creare un nuovo documento." ma:contentTypeScope="" ma:versionID="ea7cf1e7402332306b866ef5fde7e7ad">
  <xsd:schema xmlns:xsd="http://www.w3.org/2001/XMLSchema" xmlns:xs="http://www.w3.org/2001/XMLSchema" xmlns:p="http://schemas.microsoft.com/office/2006/metadata/properties" xmlns:ns2="aab3ecdb-5df1-4d74-89d1-bc266d954fbe" targetNamespace="http://schemas.microsoft.com/office/2006/metadata/properties" ma:root="true" ma:fieldsID="f8e021ba6b23145fd15b79139f13c9c7" ns2:_="">
    <xsd:import namespace="aab3ecdb-5df1-4d74-89d1-bc266d954f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3ecdb-5df1-4d74-89d1-bc266d954f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6342C7-20BE-45F7-9F21-F8FF87C5A658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ab3ecdb-5df1-4d74-89d1-bc266d954fbe"/>
  </ds:schemaRefs>
</ds:datastoreItem>
</file>

<file path=customXml/itemProps2.xml><?xml version="1.0" encoding="utf-8"?>
<ds:datastoreItem xmlns:ds="http://schemas.openxmlformats.org/officeDocument/2006/customXml" ds:itemID="{ADF26BBE-54DB-49BB-BCD2-78506D4183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6942E1-C7CF-4C92-BA79-2143B39A46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b3ecdb-5df1-4d74-89d1-bc266d954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per il CM</vt:lpstr>
      <vt:lpstr>Istruzioni compilazione</vt:lpstr>
      <vt:lpstr>Conto Economico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marco.amenta</cp:lastModifiedBy>
  <cp:revision/>
  <cp:lastPrinted>2022-10-04T08:45:58Z</cp:lastPrinted>
  <dcterms:created xsi:type="dcterms:W3CDTF">2021-02-25T11:20:16Z</dcterms:created>
  <dcterms:modified xsi:type="dcterms:W3CDTF">2022-10-04T08:46:23Z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0x0101001AFA1D4EEF998D4BAD066CCBBF245AD5</vt:lpwstr>
  </property>
</Properties>
</file>