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ristina.gironi\Desktop\Consip\3.ENERGY\SL\AQ SL1\Standard\Pacchetto pubblicazione\ID 2634 - AQ Servizio Luce - Documentazione word\"/>
    </mc:Choice>
  </mc:AlternateContent>
  <xr:revisionPtr revIDLastSave="0" documentId="13_ncr:1_{BF0EA705-3F1D-49B6-8300-F6E376EBBB83}" xr6:coauthVersionLast="47" xr6:coauthVersionMax="47" xr10:uidLastSave="{00000000-0000-0000-0000-000000000000}"/>
  <bookViews>
    <workbookView xWindow="-120" yWindow="-120" windowWidth="29040" windowHeight="15840" tabRatio="635" activeTab="1" xr2:uid="{00000000-000D-0000-FFFF-FFFF00000000}"/>
  </bookViews>
  <sheets>
    <sheet name="ISTRUZIONI" sheetId="15" r:id="rId1"/>
    <sheet name="GARANZIE AQ + AS-ODF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4" l="1"/>
  <c r="E8" i="14" l="1"/>
  <c r="E10" i="14"/>
  <c r="D11" i="14" l="1"/>
  <c r="D23" i="14"/>
  <c r="D30" i="14"/>
  <c r="E30" i="14" s="1"/>
  <c r="D29" i="14"/>
  <c r="E29" i="14" s="1"/>
  <c r="E28" i="14"/>
  <c r="D31" i="14" l="1"/>
  <c r="D32" i="14" s="1"/>
  <c r="D16" i="14"/>
  <c r="D24" i="14"/>
</calcChain>
</file>

<file path=xl/sharedStrings.xml><?xml version="1.0" encoding="utf-8"?>
<sst xmlns="http://schemas.openxmlformats.org/spreadsheetml/2006/main" count="45" uniqueCount="42">
  <si>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</si>
  <si>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</si>
  <si>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</si>
  <si>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</si>
  <si>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</si>
  <si>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Riduzione applicata</t>
  </si>
  <si>
    <t>A.1.  Possesso ISO 9000</t>
  </si>
  <si>
    <t>B.  Fideiussione, emessa e firmata digitalmente, gestita mediante ricorso a piattaforme operanti con tecnologie basate su registri distribuiti (come da comma 3 art. 106)</t>
  </si>
  <si>
    <t>C.  Ulteriori riduzioni fino a un massimo del 20%</t>
  </si>
  <si>
    <t>CALCOLO IMPORTO DELLA GARANZIA PROVVISORIA</t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</si>
  <si>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</si>
  <si>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</si>
  <si>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</si>
  <si>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Importo finale garanzia definitiva in favore dell'Amministrazione contraente</t>
  </si>
  <si>
    <t>GARANZIA DEFINITIVA PER L'AQ (IN FAVORE DI CONSIP)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</si>
  <si>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</si>
  <si>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</si>
  <si>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</si>
  <si>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</si>
  <si>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</si>
  <si>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</si>
  <si>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</si>
  <si>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</si>
  <si>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</si>
  <si>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</si>
  <si>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t>Importo della garanzia provvisoria dopo l'applicazione delle riduzioni</t>
  </si>
  <si>
    <t>Almeno una certificazione tra quelle riportate al par. 10 del Capitolato d'Oneri</t>
  </si>
  <si>
    <t>GARANZIA DEFINITIVA PER I CONTRATTI ATTUATIVI IN FAVORE DELLE SINGOLE PA</t>
  </si>
  <si>
    <t>Celle calcolate automaticamente</t>
  </si>
  <si>
    <t>testo in blu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</si>
  <si>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Arial"/>
        <family val="2"/>
      </rPr>
      <t>hanno solo finalità di esempio</t>
    </r>
    <r>
      <rPr>
        <sz val="11"/>
        <color theme="1"/>
        <rFont val="Arial"/>
        <family val="2"/>
      </rPr>
      <t>.</t>
    </r>
  </si>
  <si>
    <r>
      <t xml:space="preserve">A.2. Micro/piccola/media impresa (o RTI/consorzio formato </t>
    </r>
    <r>
      <rPr>
        <u/>
        <sz val="10"/>
        <color theme="1"/>
        <rFont val="Arial"/>
        <family val="2"/>
      </rPr>
      <t>esclusivamente</t>
    </r>
    <r>
      <rPr>
        <sz val="10"/>
        <color theme="1"/>
        <rFont val="Arial"/>
        <family val="2"/>
      </rPr>
      <t xml:space="preserve"> da MPMI)</t>
    </r>
  </si>
  <si>
    <r>
      <t xml:space="preserve">Riduzione complessiva
</t>
    </r>
    <r>
      <rPr>
        <i/>
        <sz val="10"/>
        <color theme="1"/>
        <rFont val="Arial"/>
        <family val="2"/>
      </rPr>
      <t>(Ai fini del cumulo delle riduzioni, la riduzione successiva è calcolata sull’importo che risulta dalla riduzione precedente)</t>
    </r>
  </si>
  <si>
    <r>
      <t xml:space="preserve">Importo base della garanzia provvisoria
</t>
    </r>
    <r>
      <rPr>
        <i/>
        <sz val="10"/>
        <color rgb="FFFF0000"/>
        <rFont val="Arial"/>
        <family val="2"/>
      </rPr>
      <t>Inserire il valore della garanzia provvisoria riportato nel disciplinare/capitolato di gara (NB: il valore è indicato preventivamente a solo titolo di esempio)</t>
    </r>
  </si>
  <si>
    <r>
      <rPr>
        <b/>
        <sz val="10"/>
        <color theme="1"/>
        <rFont val="Arial"/>
        <family val="2"/>
      </rPr>
      <t>Importo di riferimento</t>
    </r>
    <r>
      <rPr>
        <sz val="10"/>
        <color theme="1"/>
        <rFont val="Arial"/>
        <family val="2"/>
      </rPr>
      <t xml:space="preserve"> per il calcolo della garanzia definitiva
</t>
    </r>
    <r>
      <rPr>
        <i/>
        <sz val="10"/>
        <color rgb="FFFF0000"/>
        <rFont val="Arial"/>
        <family val="2"/>
      </rPr>
      <t>Inserire il valore corretto, determinato come da par. 23.2 del capitolato d'oneri (NB: il valore è indicato preventivamente a solo titolo di esempio)</t>
    </r>
  </si>
  <si>
    <r>
      <t xml:space="preserve">Importo garanzia definitiva in favore di Consip </t>
    </r>
    <r>
      <rPr>
        <u/>
        <sz val="10"/>
        <color theme="1"/>
        <rFont val="Arial"/>
        <family val="2"/>
      </rPr>
      <t>ante</t>
    </r>
    <r>
      <rPr>
        <sz val="10"/>
        <color theme="1"/>
        <rFont val="Arial"/>
        <family val="2"/>
      </rPr>
      <t xml:space="preserve"> applicazione delle riduzioni ex art. 106 comma 8</t>
    </r>
  </si>
  <si>
    <r>
      <rPr>
        <b/>
        <sz val="10"/>
        <color theme="1"/>
        <rFont val="Arial"/>
        <family val="2"/>
      </rPr>
      <t>Importo di riferimento</t>
    </r>
    <r>
      <rPr>
        <sz val="10"/>
        <color theme="1"/>
        <rFont val="Arial"/>
        <family val="2"/>
      </rPr>
      <t xml:space="preserve"> per il calcolo della garanzia definitiva
</t>
    </r>
    <r>
      <rPr>
        <i/>
        <sz val="10"/>
        <color rgb="FFFF0000"/>
        <rFont val="Arial"/>
        <family val="2"/>
      </rPr>
      <t>Inserire il valore del Contratto Attuativo, determinato come da par.23.2 del capitolato d'oneri (NB: il valore è indicato preventivamente a solo titolo di esempio)</t>
    </r>
  </si>
  <si>
    <r>
      <t xml:space="preserve">Ribasso percentuale offerto
</t>
    </r>
    <r>
      <rPr>
        <i/>
        <sz val="10"/>
        <color rgb="FFFF0000"/>
        <rFont val="Arial"/>
        <family val="2"/>
      </rPr>
      <t>Inserire R offerto dall'aggiudicatario in AQ, determinato come da par.23.2 del capitolato d'oneri)</t>
    </r>
  </si>
  <si>
    <r>
      <t xml:space="preserve">Importo base della garanzia
</t>
    </r>
    <r>
      <rPr>
        <i/>
        <sz val="10"/>
        <color theme="1"/>
        <rFont val="Arial"/>
        <family val="2"/>
      </rPr>
      <t>(Valore % fissato in documentazione di gara)</t>
    </r>
  </si>
  <si>
    <r>
      <t xml:space="preserve">Incremento per ribasso compreso tra 10% e 20%
</t>
    </r>
    <r>
      <rPr>
        <i/>
        <sz val="10"/>
        <color theme="1"/>
        <rFont val="Arial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</si>
  <si>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Arial"/>
        <family val="2"/>
      </rPr>
      <t>(+2% per ogni punto di R offerto al di sopra del 20%)</t>
    </r>
  </si>
  <si>
    <r>
      <t xml:space="preserve">Importo garanzia definitiva in favore dell'Amministrazione contraente </t>
    </r>
    <r>
      <rPr>
        <u/>
        <sz val="10"/>
        <color theme="1"/>
        <rFont val="Arial"/>
        <family val="2"/>
      </rPr>
      <t xml:space="preserve">ante </t>
    </r>
    <r>
      <rPr>
        <sz val="10"/>
        <color theme="1"/>
        <rFont val="Arial"/>
        <family val="2"/>
      </rPr>
      <t>applicazione delle riduzioni ex art. 106 comma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</si>
</sst>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000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0070C0"/>
      <name val="Arial"/>
      <family val="2"/>
    </font>
    <font>
      <sz val="10"/>
      <color theme="1"/>
      <name val="Arial"/>
      <family val="2"/>
    </font>
    <font>
      <b/>
      <sz val="11"/>
      <color theme="0"/>
      <name val="Arial"/>
      <family val="2"/>
    </font>
    <font>
      <i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rgb="FF0070C0"/>
      <name val="Arial"/>
      <family val="2"/>
    </font>
    <font>
      <u/>
      <sz val="10"/>
      <color theme="1"/>
      <name val="Arial"/>
      <family val="2"/>
    </font>
    <font>
      <b/>
      <sz val="10"/>
      <color rgb="FF0000FF"/>
      <name val="Arial"/>
      <family val="2"/>
    </font>
    <font>
      <b/>
      <sz val="11"/>
      <color rgb="FF0000FF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sz val="10"/>
      <color rgb="FF0000FF"/>
      <name val="Arial"/>
      <family val="2"/>
    </font>
    <font>
      <b/>
      <sz val="12"/>
      <color rgb="FF0000FF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4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0" xfId="0" applyFont="1"/>
    <xf numFmtId="0" fontId="8" fillId="5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9" fontId="7" fillId="0" borderId="1" xfId="0" applyNumberFormat="1" applyFont="1" applyBorder="1" applyAlignment="1">
      <alignment horizontal="center" vertical="center"/>
    </xf>
    <xf numFmtId="0" fontId="7" fillId="4" borderId="1" xfId="0" applyFont="1" applyFill="1" applyBorder="1" applyAlignment="1" applyProtection="1">
      <alignment horizontal="center" vertical="center"/>
      <protection locked="0"/>
    </xf>
    <xf numFmtId="9" fontId="11" fillId="0" borderId="6" xfId="1" applyFont="1" applyBorder="1" applyAlignment="1" applyProtection="1">
      <alignment horizontal="center" vertical="center"/>
    </xf>
    <xf numFmtId="9" fontId="11" fillId="0" borderId="7" xfId="1" applyFont="1" applyBorder="1" applyAlignment="1" applyProtection="1">
      <alignment horizontal="center" vertical="center"/>
    </xf>
    <xf numFmtId="9" fontId="11" fillId="0" borderId="1" xfId="1" applyFont="1" applyBorder="1" applyAlignment="1" applyProtection="1">
      <alignment horizontal="center" vertical="center"/>
    </xf>
    <xf numFmtId="0" fontId="13" fillId="0" borderId="0" xfId="0" applyFont="1" applyAlignment="1">
      <alignment vertical="center"/>
    </xf>
    <xf numFmtId="164" fontId="2" fillId="0" borderId="0" xfId="0" applyNumberFormat="1" applyFont="1"/>
    <xf numFmtId="0" fontId="7" fillId="7" borderId="1" xfId="0" applyFont="1" applyFill="1" applyBorder="1" applyAlignment="1">
      <alignment vertical="center" wrapText="1"/>
    </xf>
    <xf numFmtId="9" fontId="7" fillId="7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9" fontId="7" fillId="7" borderId="6" xfId="1" applyFont="1" applyFill="1" applyBorder="1" applyAlignment="1" applyProtection="1">
      <alignment horizontal="center" vertical="center"/>
    </xf>
    <xf numFmtId="0" fontId="13" fillId="0" borderId="8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9" fontId="15" fillId="0" borderId="1" xfId="0" applyNumberFormat="1" applyFont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165" fontId="11" fillId="0" borderId="1" xfId="0" applyNumberFormat="1" applyFont="1" applyBorder="1" applyAlignment="1">
      <alignment horizontal="center" vertical="center"/>
    </xf>
    <xf numFmtId="0" fontId="17" fillId="0" borderId="0" xfId="0" applyFont="1"/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44" fontId="10" fillId="4" borderId="2" xfId="2" applyFont="1" applyFill="1" applyBorder="1" applyAlignment="1" applyProtection="1">
      <alignment horizontal="center" vertical="center"/>
      <protection locked="0"/>
    </xf>
    <xf numFmtId="44" fontId="10" fillId="4" borderId="3" xfId="2" applyFont="1" applyFill="1" applyBorder="1" applyAlignment="1" applyProtection="1">
      <alignment horizontal="center" vertical="center"/>
      <protection locked="0"/>
    </xf>
    <xf numFmtId="0" fontId="10" fillId="3" borderId="2" xfId="0" applyFont="1" applyFill="1" applyBorder="1" applyAlignment="1">
      <alignment horizontal="left" vertical="center"/>
    </xf>
    <xf numFmtId="0" fontId="10" fillId="3" borderId="4" xfId="0" applyFont="1" applyFill="1" applyBorder="1" applyAlignment="1">
      <alignment horizontal="left" vertical="center"/>
    </xf>
    <xf numFmtId="44" fontId="10" fillId="2" borderId="1" xfId="0" applyNumberFormat="1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8" fillId="8" borderId="1" xfId="0" applyFont="1" applyFill="1" applyBorder="1" applyAlignment="1">
      <alignment horizontal="center" vertical="center"/>
    </xf>
    <xf numFmtId="0" fontId="8" fillId="8" borderId="4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9" fontId="15" fillId="0" borderId="2" xfId="0" applyNumberFormat="1" applyFont="1" applyBorder="1" applyAlignment="1">
      <alignment horizontal="center" vertical="center"/>
    </xf>
    <xf numFmtId="9" fontId="15" fillId="0" borderId="3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44" fontId="11" fillId="0" borderId="9" xfId="0" applyNumberFormat="1" applyFont="1" applyBorder="1" applyAlignment="1">
      <alignment horizontal="center" vertical="center"/>
    </xf>
    <xf numFmtId="44" fontId="11" fillId="0" borderId="10" xfId="0" applyNumberFormat="1" applyFont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0" fontId="10" fillId="4" borderId="1" xfId="0" applyNumberFormat="1" applyFont="1" applyFill="1" applyBorder="1" applyAlignment="1" applyProtection="1">
      <alignment horizontal="center" vertical="center"/>
      <protection locked="0"/>
    </xf>
    <xf numFmtId="10" fontId="10" fillId="9" borderId="1" xfId="0" applyNumberFormat="1" applyFont="1" applyFill="1" applyBorder="1" applyAlignment="1">
      <alignment horizontal="center" vertical="center"/>
    </xf>
    <xf numFmtId="165" fontId="7" fillId="0" borderId="1" xfId="1" applyNumberFormat="1" applyFont="1" applyBorder="1" applyAlignment="1" applyProtection="1">
      <alignment horizontal="center" vertical="center"/>
    </xf>
    <xf numFmtId="44" fontId="11" fillId="0" borderId="1" xfId="0" applyNumberFormat="1" applyFont="1" applyBorder="1" applyAlignment="1">
      <alignment vertical="center"/>
    </xf>
    <xf numFmtId="165" fontId="11" fillId="0" borderId="1" xfId="1" applyNumberFormat="1" applyFont="1" applyBorder="1" applyAlignment="1" applyProtection="1">
      <alignment horizontal="center" vertical="center"/>
    </xf>
    <xf numFmtId="44" fontId="11" fillId="0" borderId="1" xfId="0" applyNumberFormat="1" applyFont="1" applyBorder="1" applyAlignment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D21"/>
  <sheetViews>
    <sheetView workbookViewId="0">
      <selection sqref="A1:XFD1048576"/>
    </sheetView>
  </sheetViews>
  <sheetFormatPr defaultRowHeight="14.25" x14ac:dyDescent="0.2"/>
  <cols>
    <col min="1" max="2" width="9.140625" style="1"/>
    <col min="3" max="3" width="20.28515625" style="1" customWidth="1"/>
    <col min="4" max="4" width="86" style="1" customWidth="1"/>
    <col min="5" max="16384" width="9.140625" style="1"/>
  </cols>
  <sheetData>
    <row r="4" spans="3:4" s="2" customFormat="1" ht="31.5" customHeight="1" x14ac:dyDescent="0.2">
      <c r="C4" s="3" t="s">
        <v>15</v>
      </c>
      <c r="D4" s="3"/>
    </row>
    <row r="5" spans="3:4" s="2" customFormat="1" ht="31.5" customHeight="1" x14ac:dyDescent="0.2">
      <c r="C5" s="3" t="s">
        <v>16</v>
      </c>
      <c r="D5" s="3"/>
    </row>
    <row r="6" spans="3:4" s="2" customFormat="1" ht="31.5" customHeight="1" x14ac:dyDescent="0.2">
      <c r="C6" s="3" t="s">
        <v>17</v>
      </c>
      <c r="D6" s="3"/>
    </row>
    <row r="7" spans="3:4" x14ac:dyDescent="0.2">
      <c r="C7" s="4"/>
      <c r="D7" s="4"/>
    </row>
    <row r="8" spans="3:4" x14ac:dyDescent="0.2">
      <c r="C8" s="3" t="s">
        <v>18</v>
      </c>
      <c r="D8" s="3"/>
    </row>
    <row r="9" spans="3:4" ht="34.5" customHeight="1" x14ac:dyDescent="0.2">
      <c r="C9" s="5" t="s">
        <v>19</v>
      </c>
      <c r="D9" s="6" t="s">
        <v>30</v>
      </c>
    </row>
    <row r="10" spans="3:4" ht="34.5" customHeight="1" x14ac:dyDescent="0.2">
      <c r="C10" s="7" t="s">
        <v>20</v>
      </c>
      <c r="D10" s="6" t="s">
        <v>21</v>
      </c>
    </row>
    <row r="11" spans="3:4" ht="34.5" customHeight="1" x14ac:dyDescent="0.2">
      <c r="C11" s="8" t="s">
        <v>22</v>
      </c>
      <c r="D11" s="6" t="s">
        <v>23</v>
      </c>
    </row>
    <row r="12" spans="3:4" x14ac:dyDescent="0.2">
      <c r="C12" s="9" t="s">
        <v>29</v>
      </c>
      <c r="D12" s="6" t="s">
        <v>28</v>
      </c>
    </row>
    <row r="13" spans="3:4" x14ac:dyDescent="0.2">
      <c r="C13" s="10"/>
    </row>
    <row r="14" spans="3:4" x14ac:dyDescent="0.2">
      <c r="C14" s="10"/>
    </row>
    <row r="15" spans="3:4" x14ac:dyDescent="0.2">
      <c r="C15" s="10"/>
    </row>
    <row r="16" spans="3:4" x14ac:dyDescent="0.2">
      <c r="C16" s="10"/>
    </row>
    <row r="17" spans="3:3" x14ac:dyDescent="0.2">
      <c r="C17" s="10"/>
    </row>
    <row r="18" spans="3:3" x14ac:dyDescent="0.2">
      <c r="C18" s="10"/>
    </row>
    <row r="19" spans="3:3" x14ac:dyDescent="0.2">
      <c r="C19" s="10"/>
    </row>
    <row r="20" spans="3:3" x14ac:dyDescent="0.2">
      <c r="C20" s="10"/>
    </row>
    <row r="21" spans="3:3" x14ac:dyDescent="0.2">
      <c r="C21" s="10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32"/>
  <sheetViews>
    <sheetView tabSelected="1" zoomScale="160" zoomScaleNormal="160" zoomScaleSheetLayoutView="97" workbookViewId="0">
      <selection sqref="A1:XFD1048576"/>
    </sheetView>
  </sheetViews>
  <sheetFormatPr defaultRowHeight="14.25" x14ac:dyDescent="0.2"/>
  <cols>
    <col min="1" max="1" width="5.28515625" style="1" customWidth="1"/>
    <col min="2" max="2" width="52.5703125" style="1" customWidth="1"/>
    <col min="3" max="3" width="4.85546875" style="1" customWidth="1"/>
    <col min="4" max="4" width="9.140625" style="1"/>
    <col min="5" max="5" width="14.140625" style="1" customWidth="1"/>
    <col min="6" max="16384" width="9.140625" style="1"/>
  </cols>
  <sheetData>
    <row r="2" spans="1:13" x14ac:dyDescent="0.2">
      <c r="B2" s="11"/>
      <c r="C2" s="11"/>
      <c r="D2" s="11"/>
      <c r="E2" s="11"/>
      <c r="F2" s="11"/>
    </row>
    <row r="3" spans="1:13" ht="28.5" customHeight="1" x14ac:dyDescent="0.2">
      <c r="B3" s="12" t="s">
        <v>10</v>
      </c>
      <c r="C3" s="12"/>
      <c r="D3" s="12"/>
      <c r="E3" s="12"/>
      <c r="F3" s="11"/>
    </row>
    <row r="4" spans="1:13" ht="28.5" customHeight="1" x14ac:dyDescent="0.2">
      <c r="B4" s="13" t="s">
        <v>11</v>
      </c>
      <c r="C4" s="14"/>
      <c r="D4" s="14"/>
      <c r="E4" s="15"/>
      <c r="F4" s="11"/>
    </row>
    <row r="5" spans="1:13" ht="76.5" x14ac:dyDescent="0.2">
      <c r="B5" s="16" t="s">
        <v>4</v>
      </c>
      <c r="C5" s="16" t="s">
        <v>1</v>
      </c>
      <c r="D5" s="16" t="s">
        <v>0</v>
      </c>
      <c r="E5" s="16" t="s">
        <v>5</v>
      </c>
      <c r="F5" s="11"/>
    </row>
    <row r="6" spans="1:13" x14ac:dyDescent="0.2">
      <c r="A6" s="17"/>
      <c r="B6" s="18" t="s">
        <v>6</v>
      </c>
      <c r="C6" s="19">
        <v>0.3</v>
      </c>
      <c r="D6" s="20" t="s">
        <v>24</v>
      </c>
      <c r="E6" s="21">
        <f>IF(D7="s",C7,IF(D6="s",C6,0))</f>
        <v>0</v>
      </c>
      <c r="F6" s="11"/>
    </row>
    <row r="7" spans="1:13" ht="25.5" x14ac:dyDescent="0.2">
      <c r="A7" s="17"/>
      <c r="B7" s="18" t="s">
        <v>31</v>
      </c>
      <c r="C7" s="19">
        <v>0.5</v>
      </c>
      <c r="D7" s="20" t="s">
        <v>24</v>
      </c>
      <c r="E7" s="22"/>
      <c r="F7" s="11"/>
    </row>
    <row r="8" spans="1:13" ht="38.25" x14ac:dyDescent="0.2">
      <c r="B8" s="18" t="s">
        <v>7</v>
      </c>
      <c r="C8" s="19">
        <v>0.1</v>
      </c>
      <c r="D8" s="20" t="s">
        <v>24</v>
      </c>
      <c r="E8" s="23">
        <f>IF(D8="s",C8,0)</f>
        <v>0</v>
      </c>
      <c r="F8" s="24"/>
      <c r="G8" s="25"/>
    </row>
    <row r="9" spans="1:13" x14ac:dyDescent="0.2">
      <c r="B9" s="26" t="s">
        <v>8</v>
      </c>
      <c r="C9" s="27"/>
      <c r="D9" s="28"/>
      <c r="E9" s="29"/>
      <c r="F9" s="30"/>
      <c r="G9" s="31"/>
      <c r="H9" s="31"/>
      <c r="I9" s="31"/>
      <c r="J9" s="31"/>
      <c r="K9" s="31"/>
      <c r="L9" s="31"/>
      <c r="M9" s="31"/>
    </row>
    <row r="10" spans="1:13" ht="40.5" customHeight="1" x14ac:dyDescent="0.2">
      <c r="A10" s="32"/>
      <c r="B10" s="33" t="s">
        <v>26</v>
      </c>
      <c r="C10" s="34">
        <v>0.2</v>
      </c>
      <c r="D10" s="20" t="s">
        <v>24</v>
      </c>
      <c r="E10" s="23">
        <f>IF(D10="s",C10,0)</f>
        <v>0</v>
      </c>
      <c r="F10" s="30"/>
      <c r="G10" s="31"/>
      <c r="H10" s="31"/>
      <c r="I10" s="31"/>
      <c r="J10" s="31"/>
      <c r="K10" s="31"/>
      <c r="L10" s="31"/>
      <c r="M10" s="31"/>
    </row>
    <row r="11" spans="1:13" ht="43.5" customHeight="1" x14ac:dyDescent="0.2">
      <c r="B11" s="35" t="s">
        <v>32</v>
      </c>
      <c r="C11" s="36"/>
      <c r="D11" s="37">
        <f>IFERROR(1-(1-E6)*(1-E8)*(1-E10),1-(1-E6)*(1-E10))</f>
        <v>0</v>
      </c>
      <c r="E11" s="37"/>
      <c r="F11" s="38"/>
    </row>
    <row r="12" spans="1:13" x14ac:dyDescent="0.2">
      <c r="B12" s="11"/>
      <c r="C12" s="11"/>
      <c r="D12" s="11"/>
      <c r="E12" s="11"/>
      <c r="F12" s="11"/>
    </row>
    <row r="14" spans="1:13" ht="27" customHeight="1" x14ac:dyDescent="0.2">
      <c r="B14" s="12" t="s">
        <v>9</v>
      </c>
      <c r="C14" s="12"/>
      <c r="D14" s="12"/>
      <c r="E14" s="12"/>
    </row>
    <row r="15" spans="1:13" ht="60.75" customHeight="1" x14ac:dyDescent="0.2">
      <c r="B15" s="39" t="s">
        <v>33</v>
      </c>
      <c r="C15" s="40"/>
      <c r="D15" s="41">
        <v>1000000</v>
      </c>
      <c r="E15" s="42"/>
    </row>
    <row r="16" spans="1:13" ht="30.75" customHeight="1" x14ac:dyDescent="0.2">
      <c r="B16" s="43" t="s">
        <v>25</v>
      </c>
      <c r="C16" s="44"/>
      <c r="D16" s="45">
        <f>ROUND((1-$D$11)*$D15,0)</f>
        <v>1000000</v>
      </c>
      <c r="E16" s="45"/>
    </row>
    <row r="19" spans="2:6" ht="30" customHeight="1" x14ac:dyDescent="0.2">
      <c r="B19" s="12" t="s">
        <v>12</v>
      </c>
      <c r="C19" s="46"/>
      <c r="D19" s="46"/>
      <c r="E19" s="47"/>
      <c r="F19" s="48"/>
    </row>
    <row r="20" spans="2:6" ht="30" customHeight="1" x14ac:dyDescent="0.2">
      <c r="B20" s="49" t="s">
        <v>14</v>
      </c>
      <c r="C20" s="50"/>
      <c r="D20" s="50"/>
      <c r="E20" s="51"/>
    </row>
    <row r="21" spans="2:6" ht="54.75" customHeight="1" x14ac:dyDescent="0.2">
      <c r="B21" s="52" t="s">
        <v>34</v>
      </c>
      <c r="C21" s="53"/>
      <c r="D21" s="41">
        <v>1000000</v>
      </c>
      <c r="E21" s="42"/>
      <c r="F21" s="24"/>
    </row>
    <row r="22" spans="2:6" ht="30" customHeight="1" x14ac:dyDescent="0.2">
      <c r="B22" s="54" t="s">
        <v>2</v>
      </c>
      <c r="C22" s="55"/>
      <c r="D22" s="56">
        <v>0.02</v>
      </c>
      <c r="E22" s="57"/>
      <c r="F22" s="24"/>
    </row>
    <row r="23" spans="2:6" ht="30" customHeight="1" x14ac:dyDescent="0.2">
      <c r="B23" s="58" t="s">
        <v>35</v>
      </c>
      <c r="C23" s="59"/>
      <c r="D23" s="60">
        <f>D22*D21</f>
        <v>20000</v>
      </c>
      <c r="E23" s="61"/>
    </row>
    <row r="24" spans="2:6" ht="30" customHeight="1" x14ac:dyDescent="0.2">
      <c r="B24" s="62" t="s">
        <v>3</v>
      </c>
      <c r="C24" s="62"/>
      <c r="D24" s="45">
        <f>ROUND((1-$D$11)*$D23,0)</f>
        <v>20000</v>
      </c>
      <c r="E24" s="45"/>
    </row>
    <row r="25" spans="2:6" ht="42" customHeight="1" x14ac:dyDescent="0.2">
      <c r="B25" s="63" t="s">
        <v>27</v>
      </c>
      <c r="C25" s="64"/>
      <c r="D25" s="64"/>
      <c r="E25" s="65"/>
      <c r="F25" s="48"/>
    </row>
    <row r="26" spans="2:6" ht="51" customHeight="1" x14ac:dyDescent="0.2">
      <c r="B26" s="52" t="s">
        <v>36</v>
      </c>
      <c r="C26" s="53"/>
      <c r="D26" s="41">
        <v>100000</v>
      </c>
      <c r="E26" s="42"/>
      <c r="F26" s="24"/>
    </row>
    <row r="27" spans="2:6" ht="36.75" customHeight="1" x14ac:dyDescent="0.2">
      <c r="B27" s="66" t="s">
        <v>37</v>
      </c>
      <c r="C27" s="66"/>
      <c r="D27" s="67">
        <v>0.24</v>
      </c>
      <c r="E27" s="68"/>
      <c r="F27" s="24"/>
    </row>
    <row r="28" spans="2:6" ht="30" customHeight="1" x14ac:dyDescent="0.2">
      <c r="B28" s="66" t="s">
        <v>38</v>
      </c>
      <c r="C28" s="66"/>
      <c r="D28" s="69">
        <v>0.05</v>
      </c>
      <c r="E28" s="70">
        <f>D28*D$26</f>
        <v>5000</v>
      </c>
      <c r="F28" s="24"/>
    </row>
    <row r="29" spans="2:6" ht="30" customHeight="1" x14ac:dyDescent="0.2">
      <c r="B29" s="66" t="s">
        <v>39</v>
      </c>
      <c r="C29" s="66"/>
      <c r="D29" s="71">
        <f>IF(D27&gt;10%,MIN(D27-10%,10%),0%)</f>
        <v>0.1</v>
      </c>
      <c r="E29" s="70">
        <f>D29*D$26</f>
        <v>10000</v>
      </c>
    </row>
    <row r="30" spans="2:6" ht="30" customHeight="1" x14ac:dyDescent="0.2">
      <c r="B30" s="66" t="s">
        <v>40</v>
      </c>
      <c r="C30" s="66"/>
      <c r="D30" s="71">
        <f>IF(D27&gt;20%,2*(D27-20%),0%)</f>
        <v>7.999999999999996E-2</v>
      </c>
      <c r="E30" s="70">
        <f>D30*D$26</f>
        <v>7999.9999999999964</v>
      </c>
    </row>
    <row r="31" spans="2:6" ht="30" customHeight="1" x14ac:dyDescent="0.2">
      <c r="B31" s="66" t="s">
        <v>41</v>
      </c>
      <c r="C31" s="66"/>
      <c r="D31" s="72">
        <f>SUM(E28:E30)</f>
        <v>22999.999999999996</v>
      </c>
      <c r="E31" s="72"/>
    </row>
    <row r="32" spans="2:6" ht="30" customHeight="1" x14ac:dyDescent="0.2">
      <c r="B32" s="62" t="s">
        <v>13</v>
      </c>
      <c r="C32" s="62"/>
      <c r="D32" s="45">
        <f>ROUND((1-$D$11)*$D31,0)</f>
        <v>23000</v>
      </c>
      <c r="E32" s="45"/>
    </row>
  </sheetData>
  <mergeCells count="33">
    <mergeCell ref="F9:M10"/>
    <mergeCell ref="B3:E3"/>
    <mergeCell ref="B4:E4"/>
    <mergeCell ref="B11:C11"/>
    <mergeCell ref="D11:E11"/>
    <mergeCell ref="A6:A7"/>
    <mergeCell ref="E6:E7"/>
    <mergeCell ref="B19:E19"/>
    <mergeCell ref="B14:E14"/>
    <mergeCell ref="B15:C15"/>
    <mergeCell ref="D15:E15"/>
    <mergeCell ref="B16:C16"/>
    <mergeCell ref="D16:E16"/>
    <mergeCell ref="B20:E20"/>
    <mergeCell ref="B21:C21"/>
    <mergeCell ref="D21:E21"/>
    <mergeCell ref="B22:C22"/>
    <mergeCell ref="D22:E22"/>
    <mergeCell ref="B32:C32"/>
    <mergeCell ref="D32:E32"/>
    <mergeCell ref="D31:E31"/>
    <mergeCell ref="B23:C23"/>
    <mergeCell ref="D23:E23"/>
    <mergeCell ref="B24:C24"/>
    <mergeCell ref="D24:E24"/>
    <mergeCell ref="B25:E25"/>
    <mergeCell ref="B26:C26"/>
    <mergeCell ref="D26:E26"/>
    <mergeCell ref="B27:C27"/>
    <mergeCell ref="B28:C28"/>
    <mergeCell ref="B29:C29"/>
    <mergeCell ref="B30:C30"/>
    <mergeCell ref="B31:C31"/>
  </mergeCells>
  <dataValidations count="1">
    <dataValidation type="list" allowBlank="1" showInputMessage="1" showErrorMessage="1" sqref="D6:D10" xr:uid="{00000000-0002-0000-04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C2BB5FB1B122A4BBC38BBD01729815C" ma:contentTypeVersion="4" ma:contentTypeDescription="Creare un nuovo documento." ma:contentTypeScope="" ma:versionID="c6f0c3d2392f305a907f214f7bbfa16e">
  <xsd:schema xmlns:xsd="http://www.w3.org/2001/XMLSchema" xmlns:xs="http://www.w3.org/2001/XMLSchema" xmlns:p="http://schemas.microsoft.com/office/2006/metadata/properties" xmlns:ns2="1f5c9250-59a4-4550-8af3-74f117e0c0c5" targetNamespace="http://schemas.microsoft.com/office/2006/metadata/properties" ma:root="true" ma:fieldsID="9ba7a84f8d000f9b1c00dab345a16fa2" ns2:_="">
    <xsd:import namespace="1f5c9250-59a4-4550-8af3-74f117e0c0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5c9250-59a4-4550-8af3-74f117e0c0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BF2521-9B7C-400F-974C-2022F63724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A78174-1739-4FA5-8C8B-B4F9BF4E247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8DE124B-18DA-4391-8EF7-44A6645F7F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f5c9250-59a4-4550-8af3-74f117e0c0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AQ + AS-ODF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Gironi Cristina</cp:lastModifiedBy>
  <dcterms:created xsi:type="dcterms:W3CDTF">2016-02-02T10:53:31Z</dcterms:created>
  <dcterms:modified xsi:type="dcterms:W3CDTF">2025-01-29T13:57:27Z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0x010100BC2BB5FB1B122A4BBC38BBD01729815C</vt:lpwstr>
  </property>
</Properties>
</file>