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lentina.bonvissuto\Desktop\AQ veicoli 3\documentazione\documenti da pubblicare word\"/>
    </mc:Choice>
  </mc:AlternateContent>
  <bookViews>
    <workbookView xWindow="0" yWindow="0" windowWidth="19110" windowHeight="7170" tabRatio="738" firstSheet="7"/>
  </bookViews>
  <sheets>
    <sheet name="Istruzioni compilazione" sheetId="4" r:id="rId1"/>
    <sheet name="Conto Economico Lotto 1" sheetId="15" r:id="rId2"/>
    <sheet name="Conto Economico Lotto 2" sheetId="16" r:id="rId3"/>
    <sheet name="Conto Economico Lotto 3" sheetId="17" r:id="rId4"/>
    <sheet name="Conto Economico Lotto 4" sheetId="18" r:id="rId5"/>
    <sheet name="Conto Economico Lotto 5" sheetId="19" r:id="rId6"/>
    <sheet name="Conto Economico Lotto 6" sheetId="20" r:id="rId7"/>
    <sheet name="Conto Economico Lotto 7" sheetId="21" r:id="rId8"/>
    <sheet name="Conto Economico Lotto 8" sheetId="22" r:id="rId9"/>
    <sheet name="Conto Economico Lotto 9" sheetId="23" r:id="rId10"/>
    <sheet name="Conto Economico Lotto 10" sheetId="24" r:id="rId11"/>
  </sheets>
  <definedNames>
    <definedName name="_xlnm.Print_Area" localSheetId="0">'Istruzioni compilazione'!$B$1:$F$14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5" l="1"/>
  <c r="H12" i="15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13" i="17"/>
  <c r="H13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10" i="18"/>
  <c r="H10" i="18"/>
  <c r="G11" i="18"/>
  <c r="H11" i="18"/>
  <c r="G12" i="18"/>
  <c r="H12" i="18"/>
  <c r="G13" i="18"/>
  <c r="H13" i="18"/>
  <c r="G14" i="18"/>
  <c r="H14" i="18"/>
  <c r="G15" i="18"/>
  <c r="H15" i="18"/>
  <c r="G16" i="18"/>
  <c r="H16" i="18"/>
  <c r="G17" i="18"/>
  <c r="H17" i="18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2" i="20"/>
  <c r="H12" i="20"/>
  <c r="G13" i="20"/>
  <c r="H13" i="20"/>
  <c r="G14" i="20"/>
  <c r="H14" i="20"/>
  <c r="G15" i="20"/>
  <c r="H15" i="20"/>
  <c r="G16" i="20"/>
  <c r="H16" i="20"/>
  <c r="G17" i="20"/>
  <c r="H17" i="20"/>
  <c r="G18" i="20"/>
  <c r="H18" i="20"/>
  <c r="G19" i="20"/>
  <c r="H19" i="20"/>
  <c r="G20" i="20"/>
  <c r="H20" i="20"/>
  <c r="G21" i="20"/>
  <c r="H21" i="20"/>
  <c r="G22" i="20"/>
  <c r="H22" i="20"/>
  <c r="G23" i="20"/>
  <c r="H23" i="20"/>
  <c r="G10" i="21"/>
  <c r="H10" i="21"/>
  <c r="G11" i="21"/>
  <c r="H11" i="21"/>
  <c r="G12" i="21"/>
  <c r="H12" i="21"/>
  <c r="G13" i="21"/>
  <c r="H13" i="21"/>
  <c r="G14" i="21"/>
  <c r="H14" i="21"/>
  <c r="G15" i="21"/>
  <c r="H15" i="21"/>
  <c r="G16" i="21"/>
  <c r="H16" i="21"/>
  <c r="G17" i="21"/>
  <c r="H17" i="21"/>
  <c r="G10" i="22"/>
  <c r="H10" i="22"/>
  <c r="G11" i="22"/>
  <c r="H11" i="22"/>
  <c r="G12" i="22"/>
  <c r="H12" i="22"/>
  <c r="G13" i="22"/>
  <c r="H13" i="22"/>
  <c r="G14" i="22"/>
  <c r="H14" i="22"/>
  <c r="G15" i="22"/>
  <c r="H15" i="22"/>
  <c r="G16" i="22"/>
  <c r="H16" i="22"/>
  <c r="C18" i="24" l="1"/>
  <c r="F7" i="24"/>
  <c r="E7" i="24"/>
  <c r="D7" i="24"/>
  <c r="H6" i="24"/>
  <c r="G6" i="24"/>
  <c r="H5" i="24"/>
  <c r="G5" i="24"/>
  <c r="H4" i="24"/>
  <c r="G4" i="24"/>
  <c r="G7" i="24" s="1"/>
  <c r="C22" i="24" s="1"/>
  <c r="H5" i="23"/>
  <c r="G5" i="23"/>
  <c r="C24" i="23"/>
  <c r="F13" i="23"/>
  <c r="E13" i="23"/>
  <c r="D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4" i="23"/>
  <c r="G4" i="23"/>
  <c r="C35" i="22"/>
  <c r="F24" i="22"/>
  <c r="E24" i="22"/>
  <c r="D24" i="22"/>
  <c r="H23" i="22"/>
  <c r="G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9" i="22"/>
  <c r="G9" i="22"/>
  <c r="H8" i="22"/>
  <c r="G8" i="22"/>
  <c r="H7" i="22"/>
  <c r="G7" i="22"/>
  <c r="H6" i="22"/>
  <c r="G6" i="22"/>
  <c r="H5" i="22"/>
  <c r="G5" i="22"/>
  <c r="H4" i="22"/>
  <c r="G4" i="22"/>
  <c r="C35" i="21"/>
  <c r="F24" i="21"/>
  <c r="E24" i="21"/>
  <c r="D24" i="21"/>
  <c r="H23" i="21"/>
  <c r="G23" i="21"/>
  <c r="H22" i="21"/>
  <c r="G22" i="21"/>
  <c r="H21" i="21"/>
  <c r="G21" i="21"/>
  <c r="H20" i="21"/>
  <c r="G20" i="21"/>
  <c r="H19" i="21"/>
  <c r="G19" i="21"/>
  <c r="H18" i="21"/>
  <c r="G18" i="21"/>
  <c r="H9" i="21"/>
  <c r="G9" i="21"/>
  <c r="H8" i="21"/>
  <c r="G8" i="21"/>
  <c r="H7" i="21"/>
  <c r="G7" i="21"/>
  <c r="H6" i="21"/>
  <c r="G6" i="21"/>
  <c r="H5" i="21"/>
  <c r="G5" i="21"/>
  <c r="H4" i="21"/>
  <c r="G4" i="21"/>
  <c r="G24" i="21" s="1"/>
  <c r="C39" i="21" s="1"/>
  <c r="C35" i="20"/>
  <c r="F24" i="20"/>
  <c r="E24" i="20"/>
  <c r="D24" i="20"/>
  <c r="H11" i="20"/>
  <c r="G11" i="20"/>
  <c r="H10" i="20"/>
  <c r="G10" i="20"/>
  <c r="H9" i="20"/>
  <c r="G9" i="20"/>
  <c r="H8" i="20"/>
  <c r="G8" i="20"/>
  <c r="H7" i="20"/>
  <c r="G7" i="20"/>
  <c r="H6" i="20"/>
  <c r="G6" i="20"/>
  <c r="H5" i="20"/>
  <c r="G5" i="20"/>
  <c r="H4" i="20"/>
  <c r="G4" i="20"/>
  <c r="C35" i="19"/>
  <c r="F24" i="19"/>
  <c r="E24" i="19"/>
  <c r="D24" i="19"/>
  <c r="H23" i="19"/>
  <c r="G23" i="19"/>
  <c r="H22" i="19"/>
  <c r="G22" i="19"/>
  <c r="H21" i="19"/>
  <c r="G21" i="19"/>
  <c r="H20" i="19"/>
  <c r="G20" i="19"/>
  <c r="H19" i="19"/>
  <c r="G19" i="19"/>
  <c r="H11" i="19"/>
  <c r="G11" i="19"/>
  <c r="H10" i="19"/>
  <c r="G10" i="19"/>
  <c r="H9" i="19"/>
  <c r="G9" i="19"/>
  <c r="H8" i="19"/>
  <c r="G8" i="19"/>
  <c r="H7" i="19"/>
  <c r="G7" i="19"/>
  <c r="H6" i="19"/>
  <c r="G6" i="19"/>
  <c r="H5" i="19"/>
  <c r="G5" i="19"/>
  <c r="H4" i="19"/>
  <c r="H24" i="19" s="1"/>
  <c r="G4" i="19"/>
  <c r="G24" i="19" s="1"/>
  <c r="C39" i="19" s="1"/>
  <c r="C36" i="18"/>
  <c r="F25" i="18"/>
  <c r="E25" i="18"/>
  <c r="D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9" i="18"/>
  <c r="G9" i="18"/>
  <c r="H8" i="18"/>
  <c r="G8" i="18"/>
  <c r="H7" i="18"/>
  <c r="G7" i="18"/>
  <c r="H6" i="18"/>
  <c r="G6" i="18"/>
  <c r="H5" i="18"/>
  <c r="G5" i="18"/>
  <c r="H4" i="18"/>
  <c r="G4" i="18"/>
  <c r="C35" i="17"/>
  <c r="F24" i="17"/>
  <c r="E24" i="17"/>
  <c r="D24" i="17"/>
  <c r="H23" i="17"/>
  <c r="G23" i="17"/>
  <c r="H22" i="17"/>
  <c r="G22" i="17"/>
  <c r="H21" i="17"/>
  <c r="G21" i="17"/>
  <c r="H20" i="17"/>
  <c r="G20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H5" i="17"/>
  <c r="G5" i="17"/>
  <c r="H4" i="17"/>
  <c r="G4" i="17"/>
  <c r="D24" i="15"/>
  <c r="D24" i="16"/>
  <c r="G4" i="15"/>
  <c r="H4" i="15"/>
  <c r="G5" i="15"/>
  <c r="H5" i="15"/>
  <c r="G6" i="15"/>
  <c r="H6" i="15"/>
  <c r="G7" i="15"/>
  <c r="H7" i="15"/>
  <c r="G8" i="15"/>
  <c r="H8" i="15"/>
  <c r="G9" i="15"/>
  <c r="H9" i="15"/>
  <c r="G10" i="15"/>
  <c r="H10" i="15"/>
  <c r="G11" i="15"/>
  <c r="H11" i="15"/>
  <c r="G20" i="15"/>
  <c r="H20" i="15"/>
  <c r="G21" i="15"/>
  <c r="H21" i="15"/>
  <c r="G22" i="15"/>
  <c r="H22" i="15"/>
  <c r="G23" i="15"/>
  <c r="H23" i="15"/>
  <c r="E24" i="15"/>
  <c r="F24" i="15"/>
  <c r="C35" i="15"/>
  <c r="C35" i="16"/>
  <c r="F24" i="16"/>
  <c r="E24" i="16"/>
  <c r="H23" i="16"/>
  <c r="G23" i="16"/>
  <c r="H14" i="16"/>
  <c r="G14" i="16"/>
  <c r="H13" i="16"/>
  <c r="G13" i="16"/>
  <c r="H12" i="16"/>
  <c r="G12" i="16"/>
  <c r="H11" i="16"/>
  <c r="G11" i="16"/>
  <c r="H10" i="16"/>
  <c r="G10" i="16"/>
  <c r="H9" i="16"/>
  <c r="G9" i="16"/>
  <c r="H8" i="16"/>
  <c r="G8" i="16"/>
  <c r="H7" i="16"/>
  <c r="G7" i="16"/>
  <c r="H6" i="16"/>
  <c r="G6" i="16"/>
  <c r="H5" i="16"/>
  <c r="G5" i="16"/>
  <c r="H4" i="16"/>
  <c r="G4" i="16"/>
  <c r="H7" i="24" l="1"/>
  <c r="G24" i="22"/>
  <c r="C39" i="22" s="1"/>
  <c r="H24" i="22"/>
  <c r="C40" i="22" s="1"/>
  <c r="H25" i="18"/>
  <c r="C41" i="18" s="1"/>
  <c r="H24" i="15"/>
  <c r="C40" i="15" s="1"/>
  <c r="G24" i="15"/>
  <c r="C39" i="15" s="1"/>
  <c r="C23" i="24"/>
  <c r="D17" i="24" s="1"/>
  <c r="G13" i="23"/>
  <c r="C28" i="23" s="1"/>
  <c r="H13" i="23"/>
  <c r="C29" i="23" s="1"/>
  <c r="H24" i="21"/>
  <c r="G24" i="20"/>
  <c r="C39" i="20" s="1"/>
  <c r="H24" i="20"/>
  <c r="C40" i="20" s="1"/>
  <c r="C40" i="19"/>
  <c r="I23" i="19"/>
  <c r="I20" i="19"/>
  <c r="G25" i="18"/>
  <c r="C40" i="18" s="1"/>
  <c r="G24" i="17"/>
  <c r="C39" i="17" s="1"/>
  <c r="H24" i="17"/>
  <c r="C40" i="17" s="1"/>
  <c r="G24" i="16"/>
  <c r="C39" i="16" s="1"/>
  <c r="H24" i="16"/>
  <c r="D34" i="15" l="1"/>
  <c r="I12" i="15"/>
  <c r="I16" i="15"/>
  <c r="I15" i="15"/>
  <c r="I13" i="15"/>
  <c r="I17" i="15"/>
  <c r="I19" i="15"/>
  <c r="I18" i="15"/>
  <c r="I14" i="15"/>
  <c r="I16" i="17"/>
  <c r="I17" i="17"/>
  <c r="I15" i="17"/>
  <c r="D34" i="17"/>
  <c r="I14" i="17"/>
  <c r="I13" i="17"/>
  <c r="I19" i="17"/>
  <c r="I18" i="17"/>
  <c r="I8" i="18"/>
  <c r="I12" i="18"/>
  <c r="I13" i="18"/>
  <c r="I17" i="18"/>
  <c r="I16" i="18"/>
  <c r="I15" i="18"/>
  <c r="I11" i="18"/>
  <c r="I14" i="18"/>
  <c r="D35" i="18"/>
  <c r="I10" i="18"/>
  <c r="I4" i="18"/>
  <c r="D34" i="19"/>
  <c r="I13" i="19"/>
  <c r="I17" i="19"/>
  <c r="I15" i="19"/>
  <c r="I18" i="19"/>
  <c r="I16" i="19"/>
  <c r="I14" i="19"/>
  <c r="I12" i="19"/>
  <c r="I13" i="20"/>
  <c r="I17" i="20"/>
  <c r="I21" i="20"/>
  <c r="I15" i="20"/>
  <c r="I19" i="20"/>
  <c r="I23" i="20"/>
  <c r="I22" i="20"/>
  <c r="I18" i="20"/>
  <c r="I20" i="20"/>
  <c r="I16" i="20"/>
  <c r="I14" i="20"/>
  <c r="I12" i="20"/>
  <c r="C41" i="20"/>
  <c r="D41" i="20" s="1"/>
  <c r="I12" i="22"/>
  <c r="I13" i="22"/>
  <c r="I16" i="22"/>
  <c r="I15" i="22"/>
  <c r="I10" i="22"/>
  <c r="I11" i="22"/>
  <c r="I14" i="22"/>
  <c r="I6" i="22"/>
  <c r="I21" i="22"/>
  <c r="I4" i="23"/>
  <c r="D23" i="23"/>
  <c r="I5" i="23"/>
  <c r="I24" i="22"/>
  <c r="D34" i="22"/>
  <c r="I6" i="20"/>
  <c r="D34" i="20"/>
  <c r="I4" i="20"/>
  <c r="I8" i="20"/>
  <c r="I6" i="15"/>
  <c r="D29" i="15"/>
  <c r="D14" i="24"/>
  <c r="I4" i="24"/>
  <c r="D16" i="24"/>
  <c r="D23" i="24"/>
  <c r="D13" i="24"/>
  <c r="D12" i="24"/>
  <c r="D15" i="24"/>
  <c r="I7" i="24"/>
  <c r="C24" i="24"/>
  <c r="D24" i="24" s="1"/>
  <c r="I6" i="24"/>
  <c r="D18" i="24"/>
  <c r="I5" i="24"/>
  <c r="D24" i="23"/>
  <c r="I10" i="23"/>
  <c r="I9" i="23"/>
  <c r="I6" i="23"/>
  <c r="C30" i="23"/>
  <c r="D30" i="23" s="1"/>
  <c r="I13" i="23"/>
  <c r="D21" i="23"/>
  <c r="D20" i="23"/>
  <c r="I12" i="23"/>
  <c r="I8" i="23"/>
  <c r="D29" i="23"/>
  <c r="D19" i="23"/>
  <c r="D22" i="23"/>
  <c r="D18" i="23"/>
  <c r="I11" i="23"/>
  <c r="I7" i="23"/>
  <c r="I19" i="22"/>
  <c r="I17" i="22"/>
  <c r="D32" i="22"/>
  <c r="D35" i="22"/>
  <c r="D31" i="22"/>
  <c r="I22" i="22"/>
  <c r="I18" i="22"/>
  <c r="I7" i="22"/>
  <c r="D40" i="22"/>
  <c r="D30" i="22"/>
  <c r="D33" i="22"/>
  <c r="D29" i="22"/>
  <c r="I20" i="22"/>
  <c r="I9" i="22"/>
  <c r="I5" i="22"/>
  <c r="I4" i="22"/>
  <c r="I23" i="22"/>
  <c r="I8" i="22"/>
  <c r="C41" i="22"/>
  <c r="D41" i="22" s="1"/>
  <c r="C40" i="21"/>
  <c r="D32" i="20"/>
  <c r="D31" i="20"/>
  <c r="D40" i="20"/>
  <c r="D30" i="20"/>
  <c r="D33" i="20"/>
  <c r="D29" i="20"/>
  <c r="I9" i="20"/>
  <c r="I5" i="20"/>
  <c r="I11" i="20"/>
  <c r="D35" i="20"/>
  <c r="I10" i="20"/>
  <c r="I24" i="20"/>
  <c r="I7" i="20"/>
  <c r="D31" i="19"/>
  <c r="I22" i="19"/>
  <c r="I11" i="19"/>
  <c r="I7" i="19"/>
  <c r="D33" i="19"/>
  <c r="D32" i="19"/>
  <c r="D40" i="19"/>
  <c r="D30" i="19"/>
  <c r="D29" i="19"/>
  <c r="I21" i="19"/>
  <c r="I10" i="19"/>
  <c r="I6" i="19"/>
  <c r="I9" i="19"/>
  <c r="I19" i="19"/>
  <c r="C41" i="19"/>
  <c r="D41" i="19" s="1"/>
  <c r="I5" i="19"/>
  <c r="I8" i="19"/>
  <c r="I4" i="19"/>
  <c r="D35" i="19"/>
  <c r="I24" i="19"/>
  <c r="D36" i="18"/>
  <c r="I24" i="18"/>
  <c r="I9" i="18"/>
  <c r="I20" i="18"/>
  <c r="C42" i="18"/>
  <c r="D42" i="18" s="1"/>
  <c r="I21" i="18"/>
  <c r="I25" i="18"/>
  <c r="I5" i="18"/>
  <c r="D33" i="18"/>
  <c r="D32" i="18"/>
  <c r="I23" i="18"/>
  <c r="I19" i="18"/>
  <c r="I7" i="18"/>
  <c r="I22" i="18"/>
  <c r="I18" i="18"/>
  <c r="I6" i="18"/>
  <c r="D41" i="18"/>
  <c r="D31" i="18"/>
  <c r="D34" i="18"/>
  <c r="D30" i="18"/>
  <c r="I8" i="17"/>
  <c r="I9" i="17"/>
  <c r="I12" i="17"/>
  <c r="I20" i="17"/>
  <c r="C41" i="17"/>
  <c r="D41" i="17" s="1"/>
  <c r="I23" i="17"/>
  <c r="I4" i="17"/>
  <c r="I24" i="17"/>
  <c r="D35" i="17"/>
  <c r="I5" i="17"/>
  <c r="D32" i="17"/>
  <c r="D31" i="17"/>
  <c r="I22" i="17"/>
  <c r="I11" i="17"/>
  <c r="I7" i="17"/>
  <c r="I10" i="17"/>
  <c r="D40" i="17"/>
  <c r="D30" i="17"/>
  <c r="D33" i="17"/>
  <c r="D29" i="17"/>
  <c r="I21" i="17"/>
  <c r="I6" i="17"/>
  <c r="I22" i="15"/>
  <c r="C41" i="15"/>
  <c r="D41" i="15" s="1"/>
  <c r="I24" i="15"/>
  <c r="I5" i="15"/>
  <c r="D32" i="15"/>
  <c r="I9" i="15"/>
  <c r="I21" i="15"/>
  <c r="D33" i="15"/>
  <c r="D31" i="15"/>
  <c r="D35" i="15"/>
  <c r="I4" i="15"/>
  <c r="I8" i="15"/>
  <c r="I20" i="15"/>
  <c r="D30" i="15"/>
  <c r="D40" i="15"/>
  <c r="I7" i="15"/>
  <c r="I11" i="15"/>
  <c r="I23" i="15"/>
  <c r="I10" i="15"/>
  <c r="C40" i="16"/>
  <c r="I18" i="16" l="1"/>
  <c r="I22" i="16"/>
  <c r="I17" i="16"/>
  <c r="I21" i="16"/>
  <c r="I19" i="16"/>
  <c r="I15" i="16"/>
  <c r="I16" i="16"/>
  <c r="D34" i="16"/>
  <c r="I20" i="16"/>
  <c r="D34" i="21"/>
  <c r="I10" i="21"/>
  <c r="I14" i="21"/>
  <c r="I13" i="21"/>
  <c r="I17" i="21"/>
  <c r="I12" i="21"/>
  <c r="I16" i="21"/>
  <c r="I15" i="21"/>
  <c r="I11" i="21"/>
  <c r="D32" i="21"/>
  <c r="D29" i="21"/>
  <c r="C41" i="21"/>
  <c r="D41" i="21" s="1"/>
  <c r="I8" i="21"/>
  <c r="D40" i="21"/>
  <c r="I7" i="21"/>
  <c r="D35" i="21"/>
  <c r="I5" i="21"/>
  <c r="I19" i="21"/>
  <c r="I18" i="21"/>
  <c r="I6" i="21"/>
  <c r="D30" i="21"/>
  <c r="D31" i="21"/>
  <c r="I9" i="21"/>
  <c r="I23" i="21"/>
  <c r="I20" i="21"/>
  <c r="I22" i="21"/>
  <c r="I4" i="21"/>
  <c r="D33" i="21"/>
  <c r="I21" i="21"/>
  <c r="I24" i="21"/>
  <c r="D32" i="16"/>
  <c r="D31" i="16"/>
  <c r="D40" i="16"/>
  <c r="D30" i="16"/>
  <c r="D33" i="16"/>
  <c r="D29" i="16"/>
  <c r="D35" i="16"/>
  <c r="I11" i="16"/>
  <c r="I7" i="16"/>
  <c r="I4" i="16"/>
  <c r="I6" i="16"/>
  <c r="I14" i="16"/>
  <c r="I13" i="16"/>
  <c r="I8" i="16"/>
  <c r="I23" i="16"/>
  <c r="C41" i="16"/>
  <c r="D41" i="16" s="1"/>
  <c r="I10" i="16"/>
  <c r="I5" i="16"/>
  <c r="I12" i="16"/>
  <c r="I9" i="16"/>
  <c r="I24" i="16"/>
</calcChain>
</file>

<file path=xl/sharedStrings.xml><?xml version="1.0" encoding="utf-8"?>
<sst xmlns="http://schemas.openxmlformats.org/spreadsheetml/2006/main" count="465" uniqueCount="89">
  <si>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</si>
  <si>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</si>
  <si>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</si>
  <si>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</si>
  <si>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</si>
  <si>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</si>
  <si>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</si>
  <si>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</si>
  <si>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</si>
  <si>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</si>
  <si>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</si>
  <si>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</si>
  <si>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</si>
  <si>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</si>
  <si>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</si>
  <si>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</si>
  <si>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</si>
  <si>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</si>
  <si>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</si>
  <si>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</si>
  <si>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</si>
  <si>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</si>
  <si>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</si>
  <si>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</si>
  <si>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</si>
  <si>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</si>
  <si>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</si>
  <si>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</si>
  <si>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</si>
  <si>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</si>
  <si>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</si>
  <si>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</si>
  <si>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Fideiussioni</t>
  </si>
  <si>
    <t>Carrozzeria in colori di Istituto</t>
  </si>
  <si>
    <t>Personalizzazione con scritte e/o bande adesive</t>
  </si>
  <si>
    <t>Kit A - installazione mobile</t>
  </si>
  <si>
    <t xml:space="preserve">Kit B - installazione fissa </t>
  </si>
  <si>
    <t xml:space="preserve">Predisposizione per Radio Ricetrasmittente per Forze di Polizia </t>
  </si>
  <si>
    <t>Predisposizione per Radio per Polizia locale</t>
  </si>
  <si>
    <t>Predisposizione per Radio con materiale fornito dall'Amministrazione</t>
  </si>
  <si>
    <t xml:space="preserve"> “Pacchetto Assistenza”: 4 anni - 60.000 km</t>
  </si>
  <si>
    <t xml:space="preserve"> “Pacchetto Assistenza”: 4 anni - 100.000 km</t>
  </si>
  <si>
    <t xml:space="preserve"> “Pacchetto Assistenza”: 6 anni - 90.000 km</t>
  </si>
  <si>
    <t xml:space="preserve"> “Pacchetto Assistenza”: 6 anni - 150.000 km </t>
  </si>
  <si>
    <t>Contributo ANAC</t>
  </si>
  <si>
    <t>Lotto 1</t>
  </si>
  <si>
    <t>Lotto 2</t>
  </si>
  <si>
    <t>Lotto 3</t>
  </si>
  <si>
    <t>Lotto 4</t>
  </si>
  <si>
    <t>Lotto 5</t>
  </si>
  <si>
    <t xml:space="preserve">City car </t>
  </si>
  <si>
    <t xml:space="preserve"> “Pacchetto Assistenza ”: 6 anni - 90.000 km</t>
  </si>
  <si>
    <t>Lotto 6</t>
  </si>
  <si>
    <t>City car Elettrica</t>
  </si>
  <si>
    <t xml:space="preserve"> “Pacchetto Assistenza”: 4 anni - 40.000 km</t>
  </si>
  <si>
    <t xml:space="preserve"> “Pacchetto Assistenza”: 4 anni - 80.000 km</t>
  </si>
  <si>
    <t xml:space="preserve"> “Pacchetto Assistenza”: 6 anni - 60.000 km</t>
  </si>
  <si>
    <t>Lotto 7</t>
  </si>
  <si>
    <t xml:space="preserve"> “Pacchetto Assistenza”: 6 anni - 120.000 km</t>
  </si>
  <si>
    <t>Lotto 8</t>
  </si>
  <si>
    <t>Lotto 9</t>
  </si>
  <si>
    <t xml:space="preserve">Veicolo multifunzione trasporto merci </t>
  </si>
  <si>
    <t>Lotto 10</t>
  </si>
  <si>
    <t>Premi assicurativi</t>
  </si>
  <si>
    <t>Opzione gestione pneumatici solo estivi: 4 anni - 60.000 km</t>
  </si>
  <si>
    <t>Opzione gestione pneumatici estivi e invernali: 4 anni - 60.000 km</t>
  </si>
  <si>
    <t>Opzione gestione pneumatici solo estivi: 4 anni - 100000 km</t>
  </si>
  <si>
    <t>Opzione gestione pneumatici estivi e invernali: 4 anni - 100.000 km</t>
  </si>
  <si>
    <t>Opzione gestione pneumatici solo estivi: 6 anni - 90.000 km</t>
  </si>
  <si>
    <t>Opzione gestione pneumatici estivi e invernali: 6 anni - 90.000 km</t>
  </si>
  <si>
    <t>Opzione gestione pneumatici solo estivi: 6 anni - 150.000 km</t>
  </si>
  <si>
    <t>Opzione gestione pneumatici estivi e invernali: 6 anni - 150.000 km</t>
  </si>
  <si>
    <t>City car compatta</t>
  </si>
  <si>
    <t>Opzione gestione pneumatici solo estivi: 4 anni - 40.000 km</t>
  </si>
  <si>
    <t>Opzione gestione pneumatici estivi e invernali: 4 anni - 40.000 km</t>
  </si>
  <si>
    <t>Opzione gestione pneumatici solo estivi: 4 anni - 80.000 km</t>
  </si>
  <si>
    <t>Opzione gestione pneumatici estivi e invernali: 4 anni - 80.000 km</t>
  </si>
  <si>
    <t>Opzione gestione pneumatici solo estivi: 6 anni - 60.000 km</t>
  </si>
  <si>
    <t>Opzione gestione pneumatici estivi e invernali: 6 anni - 60.000 km</t>
  </si>
  <si>
    <t>Opzione gestione pneumatici solo estivi: 6 anni - 120.000 km</t>
  </si>
  <si>
    <t>Opzione gestione pneumatici estivi e invernali: 6 anni - 120.000 km</t>
  </si>
  <si>
    <t xml:space="preserve">B-Suv </t>
  </si>
  <si>
    <t>Kit C - allestimento in Colori di Istituto</t>
  </si>
  <si>
    <t>Premi assucurativi</t>
  </si>
  <si>
    <t>C-Suv</t>
  </si>
  <si>
    <t xml:space="preserve">Vettura grande Elettrica </t>
  </si>
  <si>
    <t xml:space="preserve">Veicolo multifunzione trasporto merci e persone </t>
  </si>
  <si>
    <t xml:space="preserve">Microcar elettrica </t>
  </si>
  <si>
    <t>E-Bike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</si>
</sst>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4"/>
  <sheetViews>
    <sheetView tabSelected="1" workbookViewId="0">
      <selection activeCell="B14" sqref="B14:F14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41" t="s">
        <v>26</v>
      </c>
      <c r="C2" s="41"/>
      <c r="D2" s="41"/>
      <c r="E2" s="41"/>
      <c r="F2" s="41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52"/>
      <c r="C4" s="52"/>
      <c r="D4" s="52"/>
      <c r="E4" s="52"/>
      <c r="F4" s="6" t="s">
        <v>21</v>
      </c>
    </row>
    <row r="5" spans="2:6" x14ac:dyDescent="0.35">
      <c r="B5" s="56"/>
      <c r="C5" s="56"/>
      <c r="D5" s="56"/>
      <c r="E5" s="56"/>
      <c r="F5" s="6" t="s">
        <v>15</v>
      </c>
    </row>
    <row r="6" spans="2:6" x14ac:dyDescent="0.35">
      <c r="B6" s="53"/>
      <c r="C6" s="53"/>
      <c r="D6" s="53"/>
      <c r="E6" s="53"/>
      <c r="F6" s="6" t="s">
        <v>16</v>
      </c>
    </row>
    <row r="7" spans="2:6" x14ac:dyDescent="0.35">
      <c r="B7" s="54"/>
      <c r="C7" s="54"/>
      <c r="D7" s="54"/>
      <c r="E7" s="54"/>
      <c r="F7" s="6" t="s">
        <v>22</v>
      </c>
    </row>
    <row r="8" spans="2:6" x14ac:dyDescent="0.35">
      <c r="B8" s="55"/>
      <c r="C8" s="55"/>
      <c r="D8" s="55"/>
      <c r="E8" s="55"/>
      <c r="F8" s="6" t="s">
        <v>23</v>
      </c>
    </row>
    <row r="9" spans="2:6" x14ac:dyDescent="0.35">
      <c r="B9" s="49"/>
      <c r="C9" s="50"/>
      <c r="D9" s="50"/>
      <c r="E9" s="51"/>
      <c r="F9" s="26" t="s">
        <v>24</v>
      </c>
    </row>
    <row r="11" spans="2:6" x14ac:dyDescent="0.35">
      <c r="B11" s="42" t="s">
        <v>25</v>
      </c>
      <c r="C11" s="42"/>
      <c r="D11" s="42"/>
      <c r="E11" s="42"/>
      <c r="F11" s="42"/>
    </row>
    <row r="12" spans="2:6" ht="33" customHeight="1" x14ac:dyDescent="0.35">
      <c r="B12" s="43" t="s">
        <v>27</v>
      </c>
      <c r="C12" s="44"/>
      <c r="D12" s="44"/>
      <c r="E12" s="44"/>
      <c r="F12" s="45"/>
    </row>
    <row r="13" spans="2:6" ht="33" customHeight="1" x14ac:dyDescent="0.35">
      <c r="B13" s="46" t="s">
        <v>29</v>
      </c>
      <c r="C13" s="47"/>
      <c r="D13" s="47"/>
      <c r="E13" s="47"/>
      <c r="F13" s="48"/>
    </row>
    <row r="14" spans="2:6" ht="33" customHeight="1" x14ac:dyDescent="0.35">
      <c r="B14" s="46" t="s">
        <v>28</v>
      </c>
      <c r="C14" s="47"/>
      <c r="D14" s="47"/>
      <c r="E14" s="47"/>
      <c r="F14" s="48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&amp;C&amp;18Appendice A all'All.9_ Schema di conto economico</oddHeader>
    <oddFooter>&amp;LID 2447 - AQ Veicoli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1"/>
  <sheetViews>
    <sheetView tabSelected="1" view="pageLayout" topLeftCell="A7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5.63281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60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13" x14ac:dyDescent="0.35">
      <c r="B4" s="35" t="s">
        <v>87</v>
      </c>
      <c r="C4" s="35">
        <v>50</v>
      </c>
      <c r="D4" s="36">
        <v>18000</v>
      </c>
      <c r="E4" s="10"/>
      <c r="F4" s="10"/>
      <c r="G4" s="11">
        <f t="shared" ref="G4:G12" si="0">E4*C4</f>
        <v>0</v>
      </c>
      <c r="H4" s="11">
        <f t="shared" ref="H4:H10" si="1">F4*C4</f>
        <v>0</v>
      </c>
      <c r="I4" s="12" t="e">
        <f t="shared" ref="I4:I13" si="2">H4/$C$29</f>
        <v>#DIV/0!</v>
      </c>
      <c r="J4" s="33"/>
      <c r="K4" s="34"/>
    </row>
    <row r="5" spans="2:15" ht="26" x14ac:dyDescent="0.35">
      <c r="B5" s="35" t="s">
        <v>33</v>
      </c>
      <c r="C5" s="35">
        <v>20</v>
      </c>
      <c r="D5" s="36">
        <v>3200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35" t="s">
        <v>34</v>
      </c>
      <c r="C6" s="35">
        <v>20</v>
      </c>
      <c r="D6" s="36">
        <v>1200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26" x14ac:dyDescent="0.35">
      <c r="B7" s="35" t="s">
        <v>54</v>
      </c>
      <c r="C7" s="35">
        <v>15</v>
      </c>
      <c r="D7" s="36">
        <v>2500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39" x14ac:dyDescent="0.35">
      <c r="B8" s="35" t="s">
        <v>73</v>
      </c>
      <c r="C8" s="35">
        <v>7</v>
      </c>
      <c r="D8" s="36">
        <v>600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52" x14ac:dyDescent="0.35">
      <c r="B9" s="35" t="s">
        <v>74</v>
      </c>
      <c r="C9" s="35">
        <v>7</v>
      </c>
      <c r="D9" s="36">
        <v>1100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35" t="s">
        <v>55</v>
      </c>
      <c r="C10" s="35">
        <v>15</v>
      </c>
      <c r="D10" s="36">
        <v>4000</v>
      </c>
      <c r="E10" s="10"/>
      <c r="F10" s="10"/>
      <c r="G10" s="11">
        <f t="shared" si="0"/>
        <v>0</v>
      </c>
      <c r="H10" s="11">
        <f t="shared" si="1"/>
        <v>0</v>
      </c>
      <c r="I10" s="12" t="e">
        <f t="shared" si="2"/>
        <v>#DIV/0!</v>
      </c>
      <c r="J10" s="33"/>
      <c r="K10" s="34"/>
    </row>
    <row r="11" spans="2:15" ht="39" x14ac:dyDescent="0.35">
      <c r="B11" s="35" t="s">
        <v>75</v>
      </c>
      <c r="C11" s="35">
        <v>8</v>
      </c>
      <c r="D11" s="36">
        <v>1200</v>
      </c>
      <c r="E11" s="10"/>
      <c r="F11" s="10"/>
      <c r="G11" s="11">
        <f t="shared" si="0"/>
        <v>0</v>
      </c>
      <c r="H11" s="11">
        <f>F11*C11</f>
        <v>0</v>
      </c>
      <c r="I11" s="12" t="e">
        <f t="shared" si="2"/>
        <v>#DIV/0!</v>
      </c>
      <c r="J11" s="33"/>
      <c r="K11" s="34"/>
      <c r="L11" s="8"/>
      <c r="M11" s="8"/>
      <c r="N11" s="8"/>
      <c r="O11" s="8"/>
    </row>
    <row r="12" spans="2:15" ht="52" x14ac:dyDescent="0.35">
      <c r="B12" s="35" t="s">
        <v>76</v>
      </c>
      <c r="C12" s="35">
        <v>7</v>
      </c>
      <c r="D12" s="36">
        <v>2000</v>
      </c>
      <c r="E12" s="10"/>
      <c r="F12" s="10"/>
      <c r="G12" s="11">
        <f t="shared" si="0"/>
        <v>0</v>
      </c>
      <c r="H12" s="11">
        <f t="shared" ref="H12" si="3">F12*C12</f>
        <v>0</v>
      </c>
      <c r="I12" s="12" t="e">
        <f t="shared" si="2"/>
        <v>#DIV/0!</v>
      </c>
      <c r="J12" s="33"/>
      <c r="K12" s="34"/>
      <c r="L12" s="8"/>
      <c r="M12" s="8"/>
      <c r="N12" s="8"/>
      <c r="O12" s="8"/>
    </row>
    <row r="13" spans="2:15" ht="13" x14ac:dyDescent="0.35">
      <c r="B13" s="13" t="s">
        <v>2</v>
      </c>
      <c r="C13" s="13"/>
      <c r="D13" s="14">
        <f>SUMPRODUCT($C$4:$C$12,D4:D12)</f>
        <v>1121000</v>
      </c>
      <c r="E13" s="14">
        <f>SUMPRODUCT($C$4:$C$12,E4:E12)</f>
        <v>0</v>
      </c>
      <c r="F13" s="14">
        <f>SUMPRODUCT($C$4:$C$12,F4:F12)</f>
        <v>0</v>
      </c>
      <c r="G13" s="15">
        <f>SUM(G4:G12)</f>
        <v>0</v>
      </c>
      <c r="H13" s="16">
        <f>SUM(H4:H12)</f>
        <v>0</v>
      </c>
      <c r="I13" s="17" t="e">
        <f t="shared" si="2"/>
        <v>#DIV/0!</v>
      </c>
      <c r="J13" s="81"/>
      <c r="K13" s="81"/>
      <c r="L13" s="8"/>
    </row>
    <row r="14" spans="2:15" x14ac:dyDescent="0.35">
      <c r="L14" s="8"/>
    </row>
    <row r="16" spans="2:15" ht="22.75" customHeight="1" x14ac:dyDescent="0.35">
      <c r="B16" s="75" t="s">
        <v>18</v>
      </c>
      <c r="C16" s="76"/>
      <c r="D16" s="76"/>
      <c r="E16" s="76"/>
      <c r="F16" s="76"/>
      <c r="G16" s="76"/>
    </row>
    <row r="17" spans="2:16" ht="26" x14ac:dyDescent="0.35">
      <c r="B17" s="35" t="s">
        <v>7</v>
      </c>
      <c r="C17" s="35" t="s">
        <v>1</v>
      </c>
      <c r="D17" s="35" t="s">
        <v>4</v>
      </c>
      <c r="E17" s="61" t="s">
        <v>9</v>
      </c>
      <c r="F17" s="77"/>
      <c r="G17" s="62"/>
      <c r="H17" s="70"/>
      <c r="I17" s="71"/>
      <c r="J17" s="71"/>
      <c r="K17" s="71"/>
      <c r="L17" s="71"/>
      <c r="M17" s="71"/>
      <c r="N17" s="71"/>
      <c r="O17" s="71"/>
      <c r="P17" s="71"/>
    </row>
    <row r="18" spans="2:16" ht="13" x14ac:dyDescent="0.35">
      <c r="B18" s="27" t="s">
        <v>6</v>
      </c>
      <c r="C18" s="10"/>
      <c r="D18" s="18" t="e">
        <f t="shared" ref="D18:D24" si="4">C18/$C$29</f>
        <v>#DIV/0!</v>
      </c>
      <c r="E18" s="33"/>
      <c r="F18" s="29"/>
      <c r="G18" s="34"/>
    </row>
    <row r="19" spans="2:16" ht="13" x14ac:dyDescent="0.35">
      <c r="B19" s="27" t="s">
        <v>30</v>
      </c>
      <c r="C19" s="10"/>
      <c r="D19" s="18" t="e">
        <f t="shared" si="4"/>
        <v>#DIV/0!</v>
      </c>
      <c r="E19" s="33"/>
      <c r="F19" s="29"/>
      <c r="G19" s="34"/>
    </row>
    <row r="20" spans="2:16" ht="13" x14ac:dyDescent="0.35">
      <c r="B20" s="27" t="s">
        <v>31</v>
      </c>
      <c r="C20" s="10"/>
      <c r="D20" s="18" t="e">
        <f t="shared" si="4"/>
        <v>#DIV/0!</v>
      </c>
      <c r="E20" s="33"/>
      <c r="F20" s="29"/>
      <c r="G20" s="34"/>
    </row>
    <row r="21" spans="2:16" ht="13" x14ac:dyDescent="0.35">
      <c r="B21" s="27" t="s">
        <v>32</v>
      </c>
      <c r="C21" s="10"/>
      <c r="D21" s="18" t="e">
        <f t="shared" si="4"/>
        <v>#DIV/0!</v>
      </c>
      <c r="E21" s="33"/>
      <c r="F21" s="29"/>
      <c r="G21" s="34"/>
    </row>
    <row r="22" spans="2:16" ht="13" x14ac:dyDescent="0.35">
      <c r="B22" s="27" t="s">
        <v>44</v>
      </c>
      <c r="C22" s="10"/>
      <c r="D22" s="18" t="e">
        <f t="shared" si="4"/>
        <v>#DIV/0!</v>
      </c>
      <c r="E22" s="33"/>
      <c r="F22" s="29"/>
      <c r="G22" s="34"/>
    </row>
    <row r="23" spans="2:16" ht="13" x14ac:dyDescent="0.35">
      <c r="B23" s="27" t="s">
        <v>63</v>
      </c>
      <c r="C23" s="10"/>
      <c r="D23" s="18" t="e">
        <f t="shared" si="4"/>
        <v>#DIV/0!</v>
      </c>
      <c r="E23" s="37"/>
      <c r="F23" s="29"/>
      <c r="G23" s="38"/>
    </row>
    <row r="24" spans="2:16" ht="13" x14ac:dyDescent="0.35">
      <c r="B24" s="13" t="s">
        <v>2</v>
      </c>
      <c r="C24" s="20">
        <f>SUM(C18:C22)</f>
        <v>0</v>
      </c>
      <c r="D24" s="19" t="e">
        <f t="shared" si="4"/>
        <v>#DIV/0!</v>
      </c>
      <c r="E24" s="72"/>
      <c r="F24" s="73"/>
      <c r="G24" s="74"/>
    </row>
    <row r="27" spans="2:16" ht="22.75" customHeight="1" x14ac:dyDescent="0.35">
      <c r="B27" s="78" t="s">
        <v>10</v>
      </c>
      <c r="C27" s="78"/>
      <c r="D27" s="78"/>
    </row>
    <row r="28" spans="2:16" ht="14.5" x14ac:dyDescent="0.35">
      <c r="B28" s="21" t="s">
        <v>11</v>
      </c>
      <c r="C28" s="22">
        <f>G13</f>
        <v>0</v>
      </c>
      <c r="D28" s="23"/>
    </row>
    <row r="29" spans="2:16" ht="14.5" x14ac:dyDescent="0.35">
      <c r="B29" s="21" t="s">
        <v>12</v>
      </c>
      <c r="C29" s="22">
        <f>H13+C24</f>
        <v>0</v>
      </c>
      <c r="D29" s="24" t="e">
        <f>C29/$C$28</f>
        <v>#DIV/0!</v>
      </c>
    </row>
    <row r="30" spans="2:16" ht="14.5" x14ac:dyDescent="0.35">
      <c r="B30" s="21" t="s">
        <v>13</v>
      </c>
      <c r="C30" s="22">
        <f>C28-C29</f>
        <v>0</v>
      </c>
      <c r="D30" s="24" t="e">
        <f>C30/$C$28</f>
        <v>#DIV/0!</v>
      </c>
    </row>
    <row r="31" spans="2:16" ht="14.5" x14ac:dyDescent="0.35">
      <c r="B31" s="25"/>
      <c r="C31" s="25"/>
      <c r="D31" s="25"/>
    </row>
  </sheetData>
  <mergeCells count="9">
    <mergeCell ref="B27:D27"/>
    <mergeCell ref="B1:K1"/>
    <mergeCell ref="B2:K2"/>
    <mergeCell ref="J3:K3"/>
    <mergeCell ref="J13:K13"/>
    <mergeCell ref="B16:G16"/>
    <mergeCell ref="E17:G17"/>
    <mergeCell ref="H17:P17"/>
    <mergeCell ref="E24:G2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&amp;C&amp;18Appendice A all'All.5_ Schema di conto economico</oddHeader>
    <oddFooter>&amp;LID 2740 - AQ Veicoli 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5"/>
  <sheetViews>
    <sheetView tabSelected="1" view="pageLayout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2.269531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6" ht="14.5" customHeight="1" x14ac:dyDescent="0.35">
      <c r="B1" s="57" t="s">
        <v>62</v>
      </c>
      <c r="C1" s="57"/>
      <c r="D1" s="57"/>
      <c r="E1" s="57"/>
      <c r="F1" s="57"/>
      <c r="G1" s="57"/>
      <c r="H1" s="57"/>
      <c r="I1" s="57"/>
      <c r="J1" s="57"/>
      <c r="K1" s="57"/>
    </row>
    <row r="2" spans="2:16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6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6" ht="13" x14ac:dyDescent="0.35">
      <c r="B4" s="35" t="s">
        <v>88</v>
      </c>
      <c r="C4" s="35">
        <v>200</v>
      </c>
      <c r="D4" s="36">
        <v>4500</v>
      </c>
      <c r="E4" s="10"/>
      <c r="F4" s="10"/>
      <c r="G4" s="11">
        <f t="shared" ref="G4:G6" si="0">E4*C4</f>
        <v>0</v>
      </c>
      <c r="H4" s="11">
        <f t="shared" ref="H4:H6" si="1">F4*C4</f>
        <v>0</v>
      </c>
      <c r="I4" s="12" t="e">
        <f>H4/$C$23</f>
        <v>#DIV/0!</v>
      </c>
      <c r="J4" s="33"/>
      <c r="K4" s="34"/>
    </row>
    <row r="5" spans="2:16" ht="26" x14ac:dyDescent="0.35">
      <c r="B5" s="35" t="s">
        <v>33</v>
      </c>
      <c r="C5" s="35">
        <v>200</v>
      </c>
      <c r="D5" s="36">
        <v>1000</v>
      </c>
      <c r="E5" s="10"/>
      <c r="F5" s="10"/>
      <c r="G5" s="11">
        <f t="shared" si="0"/>
        <v>0</v>
      </c>
      <c r="H5" s="11">
        <f t="shared" si="1"/>
        <v>0</v>
      </c>
      <c r="I5" s="12" t="e">
        <f>H5/$C$23</f>
        <v>#DIV/0!</v>
      </c>
      <c r="J5" s="33"/>
      <c r="K5" s="34"/>
    </row>
    <row r="6" spans="2:16" ht="26" x14ac:dyDescent="0.35">
      <c r="B6" s="35" t="s">
        <v>34</v>
      </c>
      <c r="C6" s="35">
        <v>200</v>
      </c>
      <c r="D6" s="36">
        <v>500</v>
      </c>
      <c r="E6" s="10"/>
      <c r="F6" s="10"/>
      <c r="G6" s="11">
        <f t="shared" si="0"/>
        <v>0</v>
      </c>
      <c r="H6" s="11">
        <f t="shared" si="1"/>
        <v>0</v>
      </c>
      <c r="I6" s="12" t="e">
        <f>H6/$C$23</f>
        <v>#DIV/0!</v>
      </c>
      <c r="J6" s="33"/>
      <c r="K6" s="34"/>
    </row>
    <row r="7" spans="2:16" ht="13" x14ac:dyDescent="0.35">
      <c r="B7" s="13" t="s">
        <v>2</v>
      </c>
      <c r="C7" s="13"/>
      <c r="D7" s="14">
        <f>SUMPRODUCT($C$4:$C$6,D4:D6)</f>
        <v>1200000</v>
      </c>
      <c r="E7" s="14">
        <f>SUMPRODUCT($C$4:$C$6,E4:E6)</f>
        <v>0</v>
      </c>
      <c r="F7" s="14">
        <f>SUMPRODUCT($C$4:$C$6,F4:F6)</f>
        <v>0</v>
      </c>
      <c r="G7" s="15">
        <f>SUM(G4:G6)</f>
        <v>0</v>
      </c>
      <c r="H7" s="16">
        <f>SUM(H4:H6)</f>
        <v>0</v>
      </c>
      <c r="I7" s="17" t="e">
        <f>H7/$C$23</f>
        <v>#DIV/0!</v>
      </c>
      <c r="J7" s="81"/>
      <c r="K7" s="81"/>
      <c r="L7" s="8"/>
    </row>
    <row r="8" spans="2:16" x14ac:dyDescent="0.35">
      <c r="L8" s="8"/>
    </row>
    <row r="10" spans="2:16" ht="22.75" customHeight="1" x14ac:dyDescent="0.35">
      <c r="B10" s="75" t="s">
        <v>18</v>
      </c>
      <c r="C10" s="76"/>
      <c r="D10" s="76"/>
      <c r="E10" s="76"/>
      <c r="F10" s="76"/>
      <c r="G10" s="76"/>
    </row>
    <row r="11" spans="2:16" ht="26" x14ac:dyDescent="0.35">
      <c r="B11" s="35" t="s">
        <v>7</v>
      </c>
      <c r="C11" s="35" t="s">
        <v>1</v>
      </c>
      <c r="D11" s="35" t="s">
        <v>4</v>
      </c>
      <c r="E11" s="61" t="s">
        <v>9</v>
      </c>
      <c r="F11" s="77"/>
      <c r="G11" s="62"/>
      <c r="H11" s="70"/>
      <c r="I11" s="71"/>
      <c r="J11" s="71"/>
      <c r="K11" s="71"/>
      <c r="L11" s="71"/>
      <c r="M11" s="71"/>
      <c r="N11" s="71"/>
      <c r="O11" s="71"/>
      <c r="P11" s="71"/>
    </row>
    <row r="12" spans="2:16" ht="13" x14ac:dyDescent="0.35">
      <c r="B12" s="27" t="s">
        <v>6</v>
      </c>
      <c r="C12" s="10"/>
      <c r="D12" s="18" t="e">
        <f t="shared" ref="D12:D18" si="2">C12/$C$23</f>
        <v>#DIV/0!</v>
      </c>
      <c r="E12" s="33"/>
      <c r="F12" s="29"/>
      <c r="G12" s="34"/>
    </row>
    <row r="13" spans="2:16" ht="13" x14ac:dyDescent="0.35">
      <c r="B13" s="27" t="s">
        <v>30</v>
      </c>
      <c r="C13" s="10"/>
      <c r="D13" s="18" t="e">
        <f t="shared" si="2"/>
        <v>#DIV/0!</v>
      </c>
      <c r="E13" s="33"/>
      <c r="F13" s="29"/>
      <c r="G13" s="34"/>
    </row>
    <row r="14" spans="2:16" ht="13" x14ac:dyDescent="0.35">
      <c r="B14" s="27" t="s">
        <v>31</v>
      </c>
      <c r="C14" s="10"/>
      <c r="D14" s="18" t="e">
        <f t="shared" si="2"/>
        <v>#DIV/0!</v>
      </c>
      <c r="E14" s="33"/>
      <c r="F14" s="29"/>
      <c r="G14" s="34"/>
    </row>
    <row r="15" spans="2:16" ht="13" x14ac:dyDescent="0.35">
      <c r="B15" s="27" t="s">
        <v>32</v>
      </c>
      <c r="C15" s="10"/>
      <c r="D15" s="18" t="e">
        <f t="shared" si="2"/>
        <v>#DIV/0!</v>
      </c>
      <c r="E15" s="33"/>
      <c r="F15" s="29"/>
      <c r="G15" s="34"/>
    </row>
    <row r="16" spans="2:16" ht="13" x14ac:dyDescent="0.35">
      <c r="B16" s="27" t="s">
        <v>44</v>
      </c>
      <c r="C16" s="10"/>
      <c r="D16" s="18" t="e">
        <f t="shared" si="2"/>
        <v>#DIV/0!</v>
      </c>
      <c r="E16" s="33"/>
      <c r="F16" s="29"/>
      <c r="G16" s="34"/>
    </row>
    <row r="17" spans="2:7" ht="13" x14ac:dyDescent="0.35">
      <c r="B17" s="27" t="s">
        <v>63</v>
      </c>
      <c r="C17" s="10"/>
      <c r="D17" s="18" t="e">
        <f t="shared" si="2"/>
        <v>#DIV/0!</v>
      </c>
      <c r="E17" s="37"/>
      <c r="F17" s="29"/>
      <c r="G17" s="38"/>
    </row>
    <row r="18" spans="2:7" ht="13" x14ac:dyDescent="0.35">
      <c r="B18" s="13" t="s">
        <v>2</v>
      </c>
      <c r="C18" s="20">
        <f>SUM(C12:C16)</f>
        <v>0</v>
      </c>
      <c r="D18" s="19" t="e">
        <f t="shared" si="2"/>
        <v>#DIV/0!</v>
      </c>
      <c r="E18" s="72"/>
      <c r="F18" s="73"/>
      <c r="G18" s="74"/>
    </row>
    <row r="21" spans="2:7" ht="22.75" customHeight="1" x14ac:dyDescent="0.35">
      <c r="B21" s="78" t="s">
        <v>10</v>
      </c>
      <c r="C21" s="78"/>
      <c r="D21" s="78"/>
    </row>
    <row r="22" spans="2:7" ht="14.5" x14ac:dyDescent="0.35">
      <c r="B22" s="21" t="s">
        <v>11</v>
      </c>
      <c r="C22" s="22">
        <f>G7</f>
        <v>0</v>
      </c>
      <c r="D22" s="23"/>
    </row>
    <row r="23" spans="2:7" ht="14.5" x14ac:dyDescent="0.35">
      <c r="B23" s="21" t="s">
        <v>12</v>
      </c>
      <c r="C23" s="22">
        <f>H7+C18</f>
        <v>0</v>
      </c>
      <c r="D23" s="24" t="e">
        <f>C23/$C$22</f>
        <v>#DIV/0!</v>
      </c>
    </row>
    <row r="24" spans="2:7" ht="14.5" x14ac:dyDescent="0.35">
      <c r="B24" s="21" t="s">
        <v>13</v>
      </c>
      <c r="C24" s="22">
        <f>C22-C23</f>
        <v>0</v>
      </c>
      <c r="D24" s="24" t="e">
        <f>C24/$C$22</f>
        <v>#DIV/0!</v>
      </c>
    </row>
    <row r="25" spans="2:7" ht="14.5" x14ac:dyDescent="0.35">
      <c r="B25" s="25"/>
      <c r="C25" s="25"/>
      <c r="D25" s="25"/>
    </row>
  </sheetData>
  <mergeCells count="9">
    <mergeCell ref="B21:D21"/>
    <mergeCell ref="B1:K1"/>
    <mergeCell ref="B2:K2"/>
    <mergeCell ref="J3:K3"/>
    <mergeCell ref="J7:K7"/>
    <mergeCell ref="B10:G10"/>
    <mergeCell ref="E11:G11"/>
    <mergeCell ref="H11:P11"/>
    <mergeCell ref="E18:G1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&amp;C&amp;18Appendice A all'All.5_ Schema di conto economico</oddHeader>
    <oddFooter>&amp;LID 2740 - AQ Veicoli 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17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8.0898437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45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58" t="s">
        <v>20</v>
      </c>
      <c r="C2" s="59"/>
      <c r="D2" s="59"/>
      <c r="E2" s="59"/>
      <c r="F2" s="59"/>
      <c r="G2" s="59"/>
      <c r="H2" s="59"/>
      <c r="I2" s="59"/>
      <c r="J2" s="59"/>
      <c r="K2" s="60"/>
    </row>
    <row r="3" spans="2:15" ht="52" x14ac:dyDescent="0.35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61" t="s">
        <v>9</v>
      </c>
      <c r="K3" s="62"/>
    </row>
    <row r="4" spans="2:15" ht="13" x14ac:dyDescent="0.35">
      <c r="B4" s="39" t="s">
        <v>72</v>
      </c>
      <c r="C4" s="39">
        <v>350</v>
      </c>
      <c r="D4" s="36">
        <v>13000</v>
      </c>
      <c r="E4" s="10"/>
      <c r="F4" s="10"/>
      <c r="G4" s="11">
        <f t="shared" ref="G4:G9" si="0">E4*C4</f>
        <v>0</v>
      </c>
      <c r="H4" s="11">
        <f t="shared" ref="H4:H9" si="1">F4*C4</f>
        <v>0</v>
      </c>
      <c r="I4" s="12" t="e">
        <f t="shared" ref="I4:I11" si="2">H4/$C$40</f>
        <v>#DIV/0!</v>
      </c>
      <c r="J4" s="31"/>
      <c r="K4" s="32"/>
    </row>
    <row r="5" spans="2:15" ht="26" x14ac:dyDescent="0.35">
      <c r="B5" s="39" t="s">
        <v>33</v>
      </c>
      <c r="C5" s="39">
        <v>25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1"/>
      <c r="K5" s="32"/>
    </row>
    <row r="6" spans="2:15" ht="26" x14ac:dyDescent="0.35">
      <c r="B6" s="39" t="s">
        <v>34</v>
      </c>
      <c r="C6" s="39">
        <v>25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1"/>
      <c r="K6" s="32"/>
    </row>
    <row r="7" spans="2:15" ht="13" x14ac:dyDescent="0.35">
      <c r="B7" s="39" t="s">
        <v>35</v>
      </c>
      <c r="C7" s="39">
        <v>15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1"/>
      <c r="K7" s="32"/>
    </row>
    <row r="8" spans="2:15" ht="13" x14ac:dyDescent="0.35">
      <c r="B8" s="39" t="s">
        <v>36</v>
      </c>
      <c r="C8" s="39">
        <v>25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1"/>
      <c r="K8" s="32"/>
    </row>
    <row r="9" spans="2:15" ht="39" x14ac:dyDescent="0.35">
      <c r="B9" s="39" t="s">
        <v>37</v>
      </c>
      <c r="C9" s="39">
        <v>25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1"/>
      <c r="K9" s="32"/>
    </row>
    <row r="10" spans="2:15" ht="26" x14ac:dyDescent="0.35">
      <c r="B10" s="39" t="s">
        <v>38</v>
      </c>
      <c r="C10" s="39">
        <v>10</v>
      </c>
      <c r="D10" s="36">
        <v>900</v>
      </c>
      <c r="E10" s="10"/>
      <c r="F10" s="10"/>
      <c r="G10" s="11">
        <f t="shared" ref="G10:G23" si="3">E10*C10</f>
        <v>0</v>
      </c>
      <c r="H10" s="11">
        <f>F10*C10</f>
        <v>0</v>
      </c>
      <c r="I10" s="12" t="e">
        <f t="shared" si="2"/>
        <v>#DIV/0!</v>
      </c>
      <c r="J10" s="31"/>
      <c r="K10" s="32"/>
      <c r="L10" s="8"/>
      <c r="M10" s="8"/>
      <c r="N10" s="8"/>
      <c r="O10" s="8"/>
    </row>
    <row r="11" spans="2:15" ht="39" x14ac:dyDescent="0.35">
      <c r="B11" s="39" t="s">
        <v>39</v>
      </c>
      <c r="C11" s="39">
        <v>10</v>
      </c>
      <c r="D11" s="36">
        <v>600</v>
      </c>
      <c r="E11" s="10"/>
      <c r="F11" s="10"/>
      <c r="G11" s="11">
        <f t="shared" si="3"/>
        <v>0</v>
      </c>
      <c r="H11" s="11">
        <f t="shared" ref="H11:H23" si="4">F11*C11</f>
        <v>0</v>
      </c>
      <c r="I11" s="12" t="e">
        <f t="shared" si="2"/>
        <v>#DIV/0!</v>
      </c>
      <c r="J11" s="31"/>
      <c r="K11" s="32"/>
      <c r="L11" s="8"/>
      <c r="M11" s="8"/>
      <c r="N11" s="8"/>
      <c r="O11" s="8"/>
    </row>
    <row r="12" spans="2:15" ht="26" x14ac:dyDescent="0.35">
      <c r="B12" s="39" t="s">
        <v>40</v>
      </c>
      <c r="C12" s="39">
        <v>15</v>
      </c>
      <c r="D12" s="36">
        <v>2500</v>
      </c>
      <c r="E12" s="10"/>
      <c r="F12" s="10"/>
      <c r="G12" s="11">
        <f t="shared" ref="G12:G19" si="5">E12*C12</f>
        <v>0</v>
      </c>
      <c r="H12" s="11">
        <f t="shared" ref="H12:H19" si="6">F12*C12</f>
        <v>0</v>
      </c>
      <c r="I12" s="12" t="e">
        <f t="shared" ref="I12:I19" si="7">H12/$C$40</f>
        <v>#DIV/0!</v>
      </c>
      <c r="J12" s="37"/>
      <c r="K12" s="38"/>
      <c r="L12" s="8"/>
      <c r="M12" s="8"/>
      <c r="N12" s="8"/>
      <c r="O12" s="8"/>
    </row>
    <row r="13" spans="2:15" ht="39" x14ac:dyDescent="0.35">
      <c r="B13" s="39" t="s">
        <v>64</v>
      </c>
      <c r="C13" s="39">
        <v>8</v>
      </c>
      <c r="D13" s="36">
        <v>600</v>
      </c>
      <c r="E13" s="10"/>
      <c r="F13" s="10"/>
      <c r="G13" s="11">
        <f t="shared" si="5"/>
        <v>0</v>
      </c>
      <c r="H13" s="11">
        <f t="shared" si="6"/>
        <v>0</v>
      </c>
      <c r="I13" s="12" t="e">
        <f t="shared" si="7"/>
        <v>#DIV/0!</v>
      </c>
      <c r="J13" s="37"/>
      <c r="K13" s="38"/>
      <c r="L13" s="8"/>
      <c r="M13" s="8"/>
      <c r="N13" s="8"/>
      <c r="O13" s="8"/>
    </row>
    <row r="14" spans="2:15" ht="52" x14ac:dyDescent="0.35">
      <c r="B14" s="39" t="s">
        <v>65</v>
      </c>
      <c r="C14" s="39">
        <v>6</v>
      </c>
      <c r="D14" s="36">
        <v>1000</v>
      </c>
      <c r="E14" s="10"/>
      <c r="F14" s="10"/>
      <c r="G14" s="11">
        <f t="shared" si="5"/>
        <v>0</v>
      </c>
      <c r="H14" s="11">
        <f t="shared" si="6"/>
        <v>0</v>
      </c>
      <c r="I14" s="12" t="e">
        <f t="shared" si="7"/>
        <v>#DIV/0!</v>
      </c>
      <c r="J14" s="37"/>
      <c r="K14" s="38"/>
      <c r="L14" s="8"/>
      <c r="M14" s="8"/>
      <c r="N14" s="8"/>
      <c r="O14" s="8"/>
    </row>
    <row r="15" spans="2:15" ht="26" x14ac:dyDescent="0.35">
      <c r="B15" s="39" t="s">
        <v>41</v>
      </c>
      <c r="C15" s="39">
        <v>10</v>
      </c>
      <c r="D15" s="36">
        <v>4500</v>
      </c>
      <c r="E15" s="10"/>
      <c r="F15" s="10"/>
      <c r="G15" s="11">
        <f t="shared" si="5"/>
        <v>0</v>
      </c>
      <c r="H15" s="11">
        <f t="shared" si="6"/>
        <v>0</v>
      </c>
      <c r="I15" s="12" t="e">
        <f t="shared" si="7"/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39" t="s">
        <v>66</v>
      </c>
      <c r="C16" s="39">
        <v>5</v>
      </c>
      <c r="D16" s="36">
        <v>1800</v>
      </c>
      <c r="E16" s="10"/>
      <c r="F16" s="10"/>
      <c r="G16" s="11">
        <f t="shared" si="5"/>
        <v>0</v>
      </c>
      <c r="H16" s="11">
        <f t="shared" si="6"/>
        <v>0</v>
      </c>
      <c r="I16" s="12" t="e">
        <f t="shared" si="7"/>
        <v>#DIV/0!</v>
      </c>
      <c r="J16" s="37"/>
      <c r="K16" s="38"/>
      <c r="L16" s="8"/>
      <c r="M16" s="8"/>
      <c r="N16" s="8"/>
      <c r="O16" s="8"/>
    </row>
    <row r="17" spans="2:16" ht="52" x14ac:dyDescent="0.35">
      <c r="B17" s="39" t="s">
        <v>67</v>
      </c>
      <c r="C17" s="39">
        <v>3</v>
      </c>
      <c r="D17" s="36">
        <v>2800</v>
      </c>
      <c r="E17" s="10"/>
      <c r="F17" s="10"/>
      <c r="G17" s="11">
        <f t="shared" si="5"/>
        <v>0</v>
      </c>
      <c r="H17" s="11">
        <f t="shared" si="6"/>
        <v>0</v>
      </c>
      <c r="I17" s="12" t="e">
        <f t="shared" si="7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39" t="s">
        <v>42</v>
      </c>
      <c r="C18" s="39">
        <v>10</v>
      </c>
      <c r="D18" s="36">
        <v>5000</v>
      </c>
      <c r="E18" s="10"/>
      <c r="F18" s="10"/>
      <c r="G18" s="11">
        <f t="shared" si="5"/>
        <v>0</v>
      </c>
      <c r="H18" s="11">
        <f t="shared" si="6"/>
        <v>0</v>
      </c>
      <c r="I18" s="12" t="e">
        <f t="shared" si="7"/>
        <v>#DIV/0!</v>
      </c>
      <c r="J18" s="37"/>
      <c r="K18" s="38"/>
      <c r="L18" s="8"/>
      <c r="M18" s="8"/>
      <c r="N18" s="8"/>
      <c r="O18" s="8"/>
    </row>
    <row r="19" spans="2:16" ht="39" x14ac:dyDescent="0.35">
      <c r="B19" s="39" t="s">
        <v>68</v>
      </c>
      <c r="C19" s="39">
        <v>6</v>
      </c>
      <c r="D19" s="36">
        <v>1200</v>
      </c>
      <c r="E19" s="10"/>
      <c r="F19" s="10"/>
      <c r="G19" s="11">
        <f t="shared" si="5"/>
        <v>0</v>
      </c>
      <c r="H19" s="11">
        <f t="shared" si="6"/>
        <v>0</v>
      </c>
      <c r="I19" s="12" t="e">
        <f t="shared" si="7"/>
        <v>#DIV/0!</v>
      </c>
      <c r="J19" s="37"/>
      <c r="K19" s="38"/>
      <c r="L19" s="8"/>
      <c r="M19" s="8"/>
      <c r="N19" s="8"/>
      <c r="O19" s="8"/>
    </row>
    <row r="20" spans="2:16" ht="52" x14ac:dyDescent="0.35">
      <c r="B20" s="39" t="s">
        <v>69</v>
      </c>
      <c r="C20" s="39">
        <v>4</v>
      </c>
      <c r="D20" s="36">
        <v>2000</v>
      </c>
      <c r="E20" s="10"/>
      <c r="F20" s="10"/>
      <c r="G20" s="11">
        <f t="shared" si="3"/>
        <v>0</v>
      </c>
      <c r="H20" s="11">
        <f t="shared" si="4"/>
        <v>0</v>
      </c>
      <c r="I20" s="12" t="e">
        <f>H20/$C$40</f>
        <v>#DIV/0!</v>
      </c>
      <c r="J20" s="63"/>
      <c r="K20" s="64"/>
      <c r="L20" s="8"/>
      <c r="M20" s="8"/>
      <c r="N20" s="8"/>
      <c r="O20" s="8"/>
    </row>
    <row r="21" spans="2:16" ht="26" x14ac:dyDescent="0.35">
      <c r="B21" s="39" t="s">
        <v>43</v>
      </c>
      <c r="C21" s="39">
        <v>10</v>
      </c>
      <c r="D21" s="36">
        <v>8500</v>
      </c>
      <c r="E21" s="10"/>
      <c r="F21" s="10"/>
      <c r="G21" s="11">
        <f t="shared" si="3"/>
        <v>0</v>
      </c>
      <c r="H21" s="11">
        <f t="shared" si="4"/>
        <v>0</v>
      </c>
      <c r="I21" s="12" t="e">
        <f>H21/$C$40</f>
        <v>#DIV/0!</v>
      </c>
      <c r="J21" s="31"/>
      <c r="K21" s="32"/>
      <c r="L21" s="8"/>
      <c r="M21" s="8"/>
      <c r="N21" s="8"/>
      <c r="O21" s="8"/>
    </row>
    <row r="22" spans="2:16" ht="39" x14ac:dyDescent="0.35">
      <c r="B22" s="39" t="s">
        <v>70</v>
      </c>
      <c r="C22" s="39">
        <v>5</v>
      </c>
      <c r="D22" s="36">
        <v>2300</v>
      </c>
      <c r="E22" s="10"/>
      <c r="F22" s="10"/>
      <c r="G22" s="11">
        <f t="shared" si="3"/>
        <v>0</v>
      </c>
      <c r="H22" s="11">
        <f t="shared" si="4"/>
        <v>0</v>
      </c>
      <c r="I22" s="12" t="e">
        <f>H22/$C$40</f>
        <v>#DIV/0!</v>
      </c>
      <c r="J22" s="31"/>
      <c r="K22" s="32"/>
      <c r="L22" s="8"/>
      <c r="M22" s="8"/>
      <c r="N22" s="8"/>
      <c r="O22" s="8"/>
    </row>
    <row r="23" spans="2:16" ht="52" x14ac:dyDescent="0.35">
      <c r="B23" s="39" t="s">
        <v>71</v>
      </c>
      <c r="C23" s="39">
        <v>4</v>
      </c>
      <c r="D23" s="36">
        <v>3400</v>
      </c>
      <c r="E23" s="10"/>
      <c r="F23" s="10"/>
      <c r="G23" s="11">
        <f t="shared" si="3"/>
        <v>0</v>
      </c>
      <c r="H23" s="11">
        <f t="shared" si="4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5164000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65"/>
      <c r="K24" s="66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9" t="s">
        <v>7</v>
      </c>
      <c r="C28" s="9" t="s">
        <v>1</v>
      </c>
      <c r="D28" s="9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7" t="s">
        <v>6</v>
      </c>
      <c r="C29" s="10"/>
      <c r="D29" s="18" t="e">
        <f t="shared" ref="D29:D35" si="8">C29/$C$40</f>
        <v>#DIV/0!</v>
      </c>
      <c r="E29" s="28"/>
      <c r="F29" s="29"/>
      <c r="G29" s="30"/>
    </row>
    <row r="30" spans="2:16" ht="13" x14ac:dyDescent="0.35">
      <c r="B30" s="27" t="s">
        <v>30</v>
      </c>
      <c r="C30" s="10"/>
      <c r="D30" s="18" t="e">
        <f t="shared" si="8"/>
        <v>#DIV/0!</v>
      </c>
      <c r="E30" s="28"/>
      <c r="F30" s="29"/>
      <c r="G30" s="30"/>
    </row>
    <row r="31" spans="2:16" ht="13" x14ac:dyDescent="0.35">
      <c r="B31" s="27" t="s">
        <v>31</v>
      </c>
      <c r="C31" s="10"/>
      <c r="D31" s="18" t="e">
        <f t="shared" si="8"/>
        <v>#DIV/0!</v>
      </c>
      <c r="E31" s="28"/>
      <c r="F31" s="29"/>
      <c r="G31" s="30"/>
    </row>
    <row r="32" spans="2:16" ht="13" x14ac:dyDescent="0.35">
      <c r="B32" s="27" t="s">
        <v>32</v>
      </c>
      <c r="C32" s="10"/>
      <c r="D32" s="18" t="e">
        <f t="shared" si="8"/>
        <v>#DIV/0!</v>
      </c>
      <c r="E32" s="28"/>
      <c r="F32" s="29"/>
      <c r="G32" s="30"/>
    </row>
    <row r="33" spans="2:7" ht="13" x14ac:dyDescent="0.35">
      <c r="B33" s="27" t="s">
        <v>44</v>
      </c>
      <c r="C33" s="10"/>
      <c r="D33" s="18" t="e">
        <f t="shared" si="8"/>
        <v>#DIV/0!</v>
      </c>
      <c r="E33" s="28"/>
      <c r="F33" s="29"/>
      <c r="G33" s="30"/>
    </row>
    <row r="34" spans="2:7" ht="13" x14ac:dyDescent="0.35">
      <c r="B34" s="27" t="s">
        <v>63</v>
      </c>
      <c r="C34" s="10"/>
      <c r="D34" s="18" t="e">
        <f t="shared" si="8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8"/>
        <v>#DIV/0!</v>
      </c>
      <c r="E35" s="72"/>
      <c r="F35" s="73"/>
      <c r="G35" s="74"/>
    </row>
    <row r="38" spans="2:7" ht="22.75" customHeight="1" x14ac:dyDescent="0.35">
      <c r="B38" s="67" t="s">
        <v>10</v>
      </c>
      <c r="C38" s="68"/>
      <c r="D38" s="69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1">
    <mergeCell ref="J24:K24"/>
    <mergeCell ref="B38:D38"/>
    <mergeCell ref="H28:P28"/>
    <mergeCell ref="E35:G35"/>
    <mergeCell ref="B27:G27"/>
    <mergeCell ref="E28:G28"/>
    <mergeCell ref="B1:K1"/>
    <mergeCell ref="B2:K2"/>
    <mergeCell ref="J3:K3"/>
    <mergeCell ref="J20:K20"/>
    <mergeCell ref="J23:K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       Appendice A all'All.5_ Schema di conto economico</oddHeader>
    <oddFooter>&amp;LID 2740 - AQ Veicoli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18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6.26953125" style="1" customWidth="1"/>
    <col min="5" max="5" width="13.453125" style="1" customWidth="1"/>
    <col min="6" max="6" width="11.1796875" style="1" bestFit="1" customWidth="1"/>
    <col min="7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46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13" x14ac:dyDescent="0.35">
      <c r="B4" s="40" t="s">
        <v>50</v>
      </c>
      <c r="C4" s="35">
        <v>1800</v>
      </c>
      <c r="D4" s="36">
        <v>23000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14" si="2">H4/$C$40</f>
        <v>#DIV/0!</v>
      </c>
      <c r="J4" s="33"/>
      <c r="K4" s="34"/>
    </row>
    <row r="5" spans="2:15" ht="26" x14ac:dyDescent="0.35">
      <c r="B5" s="40" t="s">
        <v>33</v>
      </c>
      <c r="C5" s="35">
        <v>500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40" t="s">
        <v>34</v>
      </c>
      <c r="C6" s="35">
        <v>400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13" x14ac:dyDescent="0.35">
      <c r="B7" s="40" t="s">
        <v>35</v>
      </c>
      <c r="C7" s="35">
        <v>100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13" x14ac:dyDescent="0.35">
      <c r="B8" s="40" t="s">
        <v>36</v>
      </c>
      <c r="C8" s="35">
        <v>200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39" x14ac:dyDescent="0.35">
      <c r="B9" s="40" t="s">
        <v>37</v>
      </c>
      <c r="C9" s="35">
        <v>500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40" t="s">
        <v>38</v>
      </c>
      <c r="C10" s="35">
        <v>200</v>
      </c>
      <c r="D10" s="36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3"/>
      <c r="K10" s="34"/>
      <c r="L10" s="8"/>
      <c r="M10" s="8"/>
      <c r="N10" s="8"/>
      <c r="O10" s="8"/>
    </row>
    <row r="11" spans="2:15" ht="39" x14ac:dyDescent="0.35">
      <c r="B11" s="40" t="s">
        <v>39</v>
      </c>
      <c r="C11" s="35">
        <v>100</v>
      </c>
      <c r="D11" s="36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33"/>
      <c r="K11" s="34"/>
      <c r="L11" s="8"/>
      <c r="M11" s="8"/>
      <c r="N11" s="8"/>
      <c r="O11" s="8"/>
    </row>
    <row r="12" spans="2:15" ht="26" x14ac:dyDescent="0.35">
      <c r="B12" s="40" t="s">
        <v>40</v>
      </c>
      <c r="C12" s="35">
        <v>100</v>
      </c>
      <c r="D12" s="36">
        <v>2500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63"/>
      <c r="K12" s="64"/>
      <c r="L12" s="8"/>
      <c r="M12" s="8"/>
      <c r="N12" s="8"/>
      <c r="O12" s="8"/>
    </row>
    <row r="13" spans="2:15" ht="39" x14ac:dyDescent="0.35">
      <c r="B13" s="40" t="s">
        <v>64</v>
      </c>
      <c r="C13" s="35">
        <v>50</v>
      </c>
      <c r="D13" s="36">
        <v>600</v>
      </c>
      <c r="E13" s="10"/>
      <c r="F13" s="10"/>
      <c r="G13" s="11">
        <f t="shared" si="0"/>
        <v>0</v>
      </c>
      <c r="H13" s="11">
        <f t="shared" si="3"/>
        <v>0</v>
      </c>
      <c r="I13" s="12" t="e">
        <f t="shared" si="2"/>
        <v>#DIV/0!</v>
      </c>
      <c r="J13" s="33"/>
      <c r="K13" s="34"/>
      <c r="L13" s="8"/>
      <c r="M13" s="8"/>
      <c r="N13" s="8"/>
      <c r="O13" s="8"/>
    </row>
    <row r="14" spans="2:15" ht="52" x14ac:dyDescent="0.35">
      <c r="B14" s="40" t="s">
        <v>65</v>
      </c>
      <c r="C14" s="35">
        <v>30</v>
      </c>
      <c r="D14" s="36">
        <v>1000</v>
      </c>
      <c r="E14" s="10"/>
      <c r="F14" s="10"/>
      <c r="G14" s="11">
        <f t="shared" si="0"/>
        <v>0</v>
      </c>
      <c r="H14" s="11">
        <f t="shared" si="3"/>
        <v>0</v>
      </c>
      <c r="I14" s="12" t="e">
        <f t="shared" si="2"/>
        <v>#DIV/0!</v>
      </c>
      <c r="J14" s="33"/>
      <c r="K14" s="34"/>
      <c r="L14" s="8"/>
      <c r="M14" s="8"/>
      <c r="N14" s="8"/>
      <c r="O14" s="8"/>
    </row>
    <row r="15" spans="2:15" ht="26" x14ac:dyDescent="0.35">
      <c r="B15" s="40" t="s">
        <v>41</v>
      </c>
      <c r="C15" s="39">
        <v>200</v>
      </c>
      <c r="D15" s="36">
        <v>4500</v>
      </c>
      <c r="E15" s="10"/>
      <c r="F15" s="10"/>
      <c r="G15" s="11">
        <f t="shared" ref="G15:G22" si="4">E15*C15</f>
        <v>0</v>
      </c>
      <c r="H15" s="11">
        <f t="shared" ref="H15:H22" si="5">F15*C15</f>
        <v>0</v>
      </c>
      <c r="I15" s="12" t="e">
        <f t="shared" ref="I15:I22" si="6">H15/$C$40</f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40" t="s">
        <v>66</v>
      </c>
      <c r="C16" s="39">
        <v>65</v>
      </c>
      <c r="D16" s="36">
        <v>1800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37"/>
      <c r="K16" s="38"/>
      <c r="L16" s="8"/>
      <c r="M16" s="8"/>
      <c r="N16" s="8"/>
      <c r="O16" s="8"/>
    </row>
    <row r="17" spans="2:16" ht="52" x14ac:dyDescent="0.35">
      <c r="B17" s="40" t="s">
        <v>67</v>
      </c>
      <c r="C17" s="39">
        <v>90</v>
      </c>
      <c r="D17" s="36">
        <v>2800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40" t="s">
        <v>51</v>
      </c>
      <c r="C18" s="39">
        <v>100</v>
      </c>
      <c r="D18" s="36">
        <v>5500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37"/>
      <c r="K18" s="38"/>
      <c r="L18" s="8"/>
      <c r="M18" s="8"/>
      <c r="N18" s="8"/>
      <c r="O18" s="8"/>
    </row>
    <row r="19" spans="2:16" ht="39" x14ac:dyDescent="0.35">
      <c r="B19" s="40" t="s">
        <v>68</v>
      </c>
      <c r="C19" s="35">
        <v>30</v>
      </c>
      <c r="D19" s="36">
        <v>1200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6"/>
        <v>#DIV/0!</v>
      </c>
      <c r="J19" s="63"/>
      <c r="K19" s="64"/>
      <c r="L19" s="8"/>
    </row>
    <row r="20" spans="2:16" ht="52" x14ac:dyDescent="0.35">
      <c r="B20" s="40" t="s">
        <v>69</v>
      </c>
      <c r="C20" s="39">
        <v>40</v>
      </c>
      <c r="D20" s="36">
        <v>2000</v>
      </c>
      <c r="E20" s="10"/>
      <c r="F20" s="10"/>
      <c r="G20" s="11">
        <f t="shared" si="4"/>
        <v>0</v>
      </c>
      <c r="H20" s="11">
        <f t="shared" si="5"/>
        <v>0</v>
      </c>
      <c r="I20" s="12" t="e">
        <f t="shared" si="6"/>
        <v>#DIV/0!</v>
      </c>
      <c r="J20" s="37"/>
      <c r="K20" s="38"/>
      <c r="L20" s="8"/>
    </row>
    <row r="21" spans="2:16" ht="26" x14ac:dyDescent="0.35">
      <c r="B21" s="40" t="s">
        <v>43</v>
      </c>
      <c r="C21" s="39">
        <v>200</v>
      </c>
      <c r="D21" s="36">
        <v>8500</v>
      </c>
      <c r="E21" s="10"/>
      <c r="F21" s="10"/>
      <c r="G21" s="11">
        <f t="shared" si="4"/>
        <v>0</v>
      </c>
      <c r="H21" s="11">
        <f t="shared" si="5"/>
        <v>0</v>
      </c>
      <c r="I21" s="12" t="e">
        <f t="shared" si="6"/>
        <v>#DIV/0!</v>
      </c>
      <c r="J21" s="37"/>
      <c r="K21" s="38"/>
      <c r="L21" s="8"/>
    </row>
    <row r="22" spans="2:16" ht="39" x14ac:dyDescent="0.35">
      <c r="B22" s="40" t="s">
        <v>70</v>
      </c>
      <c r="C22" s="39">
        <v>70</v>
      </c>
      <c r="D22" s="36">
        <v>2300</v>
      </c>
      <c r="E22" s="10"/>
      <c r="F22" s="10"/>
      <c r="G22" s="11">
        <f t="shared" si="4"/>
        <v>0</v>
      </c>
      <c r="H22" s="11">
        <f t="shared" si="5"/>
        <v>0</v>
      </c>
      <c r="I22" s="12" t="e">
        <f t="shared" si="6"/>
        <v>#DIV/0!</v>
      </c>
      <c r="J22" s="37"/>
      <c r="K22" s="38"/>
      <c r="L22" s="8"/>
    </row>
    <row r="23" spans="2:16" ht="52" x14ac:dyDescent="0.35">
      <c r="B23" s="40" t="s">
        <v>71</v>
      </c>
      <c r="C23" s="35">
        <v>60</v>
      </c>
      <c r="D23" s="36">
        <v>3400</v>
      </c>
      <c r="E23" s="10"/>
      <c r="F23" s="10"/>
      <c r="G23" s="11">
        <f t="shared" si="0"/>
        <v>0</v>
      </c>
      <c r="H23" s="11">
        <f t="shared" si="3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50580000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83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2:K12"/>
    <mergeCell ref="J19:K19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 
                                                   Appendice A all'All.5_ Schema di conto economico</oddHeader>
    <oddFooter>&amp;LID 2740 - AQ Veicoli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9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6.269531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47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13" x14ac:dyDescent="0.35">
      <c r="B4" s="35" t="s">
        <v>53</v>
      </c>
      <c r="C4" s="35">
        <v>1200</v>
      </c>
      <c r="D4" s="36">
        <v>30000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33"/>
      <c r="K4" s="34"/>
    </row>
    <row r="5" spans="2:15" ht="26" x14ac:dyDescent="0.35">
      <c r="B5" s="35" t="s">
        <v>33</v>
      </c>
      <c r="C5" s="35">
        <v>400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35" t="s">
        <v>34</v>
      </c>
      <c r="C6" s="35">
        <v>400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13" x14ac:dyDescent="0.35">
      <c r="B7" s="35" t="s">
        <v>35</v>
      </c>
      <c r="C7" s="35">
        <v>500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13" x14ac:dyDescent="0.35">
      <c r="B8" s="35" t="s">
        <v>36</v>
      </c>
      <c r="C8" s="35">
        <v>400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39" x14ac:dyDescent="0.35">
      <c r="B9" s="35" t="s">
        <v>37</v>
      </c>
      <c r="C9" s="35">
        <v>400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35" t="s">
        <v>38</v>
      </c>
      <c r="C10" s="35">
        <v>100</v>
      </c>
      <c r="D10" s="36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3"/>
      <c r="K10" s="34"/>
      <c r="L10" s="8"/>
      <c r="M10" s="8"/>
      <c r="N10" s="8"/>
      <c r="O10" s="8"/>
    </row>
    <row r="11" spans="2:15" ht="39" x14ac:dyDescent="0.35">
      <c r="B11" s="35" t="s">
        <v>39</v>
      </c>
      <c r="C11" s="35">
        <v>50</v>
      </c>
      <c r="D11" s="36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33"/>
      <c r="K11" s="34"/>
      <c r="L11" s="8"/>
      <c r="M11" s="8"/>
      <c r="N11" s="8"/>
      <c r="O11" s="8"/>
    </row>
    <row r="12" spans="2:15" ht="26" x14ac:dyDescent="0.35">
      <c r="B12" s="35" t="s">
        <v>54</v>
      </c>
      <c r="C12" s="35">
        <v>50</v>
      </c>
      <c r="D12" s="36">
        <v>3000</v>
      </c>
      <c r="E12" s="10"/>
      <c r="F12" s="10"/>
      <c r="G12" s="11">
        <f t="shared" si="0"/>
        <v>0</v>
      </c>
      <c r="H12" s="11">
        <f t="shared" si="3"/>
        <v>0</v>
      </c>
      <c r="I12" s="12" t="e">
        <f t="shared" si="2"/>
        <v>#DIV/0!</v>
      </c>
      <c r="J12" s="63"/>
      <c r="K12" s="64"/>
      <c r="L12" s="8"/>
      <c r="M12" s="8"/>
      <c r="N12" s="8"/>
      <c r="O12" s="8"/>
    </row>
    <row r="13" spans="2:15" ht="39" x14ac:dyDescent="0.35">
      <c r="B13" s="39" t="s">
        <v>73</v>
      </c>
      <c r="C13" s="39">
        <v>30</v>
      </c>
      <c r="D13" s="36">
        <v>600</v>
      </c>
      <c r="E13" s="10"/>
      <c r="F13" s="10"/>
      <c r="G13" s="11">
        <f t="shared" ref="G13:G19" si="4">E13*C13</f>
        <v>0</v>
      </c>
      <c r="H13" s="11">
        <f t="shared" ref="H13:H19" si="5">F13*C13</f>
        <v>0</v>
      </c>
      <c r="I13" s="12" t="e">
        <f t="shared" ref="I13:I19" si="6">H13/$C$40</f>
        <v>#DIV/0!</v>
      </c>
      <c r="J13" s="37"/>
      <c r="K13" s="38"/>
      <c r="L13" s="8"/>
      <c r="M13" s="8"/>
      <c r="N13" s="8"/>
      <c r="O13" s="8"/>
    </row>
    <row r="14" spans="2:15" ht="52" x14ac:dyDescent="0.35">
      <c r="B14" s="39" t="s">
        <v>74</v>
      </c>
      <c r="C14" s="39">
        <v>20</v>
      </c>
      <c r="D14" s="36">
        <v>1000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6"/>
        <v>#DIV/0!</v>
      </c>
      <c r="J14" s="37"/>
      <c r="K14" s="38"/>
      <c r="L14" s="8"/>
      <c r="M14" s="8"/>
      <c r="N14" s="8"/>
      <c r="O14" s="8"/>
    </row>
    <row r="15" spans="2:15" ht="26" x14ac:dyDescent="0.35">
      <c r="B15" s="39" t="s">
        <v>55</v>
      </c>
      <c r="C15" s="39">
        <v>25</v>
      </c>
      <c r="D15" s="36">
        <v>4000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6"/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39" t="s">
        <v>75</v>
      </c>
      <c r="C16" s="39">
        <v>15</v>
      </c>
      <c r="D16" s="36">
        <v>1200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37"/>
      <c r="K16" s="38"/>
      <c r="L16" s="8"/>
      <c r="M16" s="8"/>
      <c r="N16" s="8"/>
      <c r="O16" s="8"/>
    </row>
    <row r="17" spans="2:16" ht="52" x14ac:dyDescent="0.35">
      <c r="B17" s="39" t="s">
        <v>76</v>
      </c>
      <c r="C17" s="39">
        <v>10</v>
      </c>
      <c r="D17" s="36">
        <v>2000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39" t="s">
        <v>56</v>
      </c>
      <c r="C18" s="39">
        <v>40</v>
      </c>
      <c r="D18" s="36">
        <v>5500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37"/>
      <c r="K18" s="38"/>
      <c r="L18" s="8"/>
      <c r="M18" s="8"/>
      <c r="N18" s="8"/>
      <c r="O18" s="8"/>
    </row>
    <row r="19" spans="2:16" ht="39" x14ac:dyDescent="0.35">
      <c r="B19" s="39" t="s">
        <v>77</v>
      </c>
      <c r="C19" s="39">
        <v>15</v>
      </c>
      <c r="D19" s="36">
        <v>600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6"/>
        <v>#DIV/0!</v>
      </c>
      <c r="J19" s="37"/>
      <c r="K19" s="38"/>
      <c r="L19" s="8"/>
      <c r="M19" s="8"/>
      <c r="N19" s="8"/>
      <c r="O19" s="8"/>
    </row>
    <row r="20" spans="2:16" ht="52" x14ac:dyDescent="0.35">
      <c r="B20" s="35" t="s">
        <v>78</v>
      </c>
      <c r="C20" s="35">
        <v>15</v>
      </c>
      <c r="D20" s="36">
        <v>1000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33"/>
      <c r="K20" s="34"/>
      <c r="L20" s="8"/>
      <c r="M20" s="8"/>
      <c r="N20" s="8"/>
      <c r="O20" s="8"/>
    </row>
    <row r="21" spans="2:16" ht="26" x14ac:dyDescent="0.35">
      <c r="B21" s="35" t="s">
        <v>58</v>
      </c>
      <c r="C21" s="35">
        <v>25</v>
      </c>
      <c r="D21" s="36">
        <v>8000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33"/>
      <c r="K21" s="34"/>
      <c r="L21" s="8"/>
      <c r="M21" s="8"/>
      <c r="N21" s="8"/>
      <c r="O21" s="8"/>
    </row>
    <row r="22" spans="2:16" ht="39" x14ac:dyDescent="0.35">
      <c r="B22" s="35" t="s">
        <v>79</v>
      </c>
      <c r="C22" s="35">
        <v>15</v>
      </c>
      <c r="D22" s="36">
        <v>1800</v>
      </c>
      <c r="E22" s="10"/>
      <c r="F22" s="10"/>
      <c r="G22" s="11">
        <f t="shared" si="0"/>
        <v>0</v>
      </c>
      <c r="H22" s="11">
        <f t="shared" si="3"/>
        <v>0</v>
      </c>
      <c r="I22" s="12" t="e">
        <f>H22/$C$40</f>
        <v>#DIV/0!</v>
      </c>
      <c r="J22" s="63"/>
      <c r="K22" s="64"/>
      <c r="L22" s="8"/>
    </row>
    <row r="23" spans="2:16" ht="52" x14ac:dyDescent="0.35">
      <c r="B23" s="35" t="s">
        <v>80</v>
      </c>
      <c r="C23" s="35">
        <v>10</v>
      </c>
      <c r="D23" s="36">
        <v>2800</v>
      </c>
      <c r="E23" s="10"/>
      <c r="F23" s="10"/>
      <c r="G23" s="11">
        <f t="shared" si="0"/>
        <v>0</v>
      </c>
      <c r="H23" s="11">
        <f t="shared" si="3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42525000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63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2:K12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 Appendice A all'All.5_ Schema di conto economico</oddHeader>
    <oddFooter>&amp;LID 2740 - AQ Veicoli 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3"/>
  <sheetViews>
    <sheetView tabSelected="1" view="pageLayout" topLeftCell="A16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8.72656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1" ht="14.5" customHeight="1" x14ac:dyDescent="0.35">
      <c r="B1" s="57" t="s">
        <v>48</v>
      </c>
      <c r="C1" s="57"/>
      <c r="D1" s="57"/>
      <c r="E1" s="57"/>
      <c r="F1" s="57"/>
      <c r="G1" s="57"/>
      <c r="H1" s="57"/>
      <c r="I1" s="57"/>
      <c r="J1" s="57"/>
      <c r="K1" s="57"/>
    </row>
    <row r="2" spans="2:11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1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1" ht="13" x14ac:dyDescent="0.35">
      <c r="B4" s="40" t="s">
        <v>81</v>
      </c>
      <c r="C4" s="35">
        <v>1800</v>
      </c>
      <c r="D4" s="36">
        <v>25500</v>
      </c>
      <c r="E4" s="10"/>
      <c r="F4" s="10"/>
      <c r="G4" s="11">
        <f t="shared" ref="G4:G24" si="0">E4*C4</f>
        <v>0</v>
      </c>
      <c r="H4" s="11">
        <f t="shared" ref="H4:H9" si="1">F4*C4</f>
        <v>0</v>
      </c>
      <c r="I4" s="12" t="e">
        <f t="shared" ref="I4:I22" si="2">H4/$C$41</f>
        <v>#DIV/0!</v>
      </c>
      <c r="J4" s="33"/>
      <c r="K4" s="34"/>
    </row>
    <row r="5" spans="2:11" ht="26" x14ac:dyDescent="0.35">
      <c r="B5" s="40" t="s">
        <v>33</v>
      </c>
      <c r="C5" s="35">
        <v>300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1" ht="26" x14ac:dyDescent="0.35">
      <c r="B6" s="40" t="s">
        <v>34</v>
      </c>
      <c r="C6" s="35">
        <v>300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1" ht="13" x14ac:dyDescent="0.35">
      <c r="B7" s="40" t="s">
        <v>35</v>
      </c>
      <c r="C7" s="35">
        <v>500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1" ht="13" x14ac:dyDescent="0.35">
      <c r="B8" s="40" t="s">
        <v>36</v>
      </c>
      <c r="C8" s="35">
        <v>300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1" ht="26" x14ac:dyDescent="0.35">
      <c r="B9" s="40" t="s">
        <v>82</v>
      </c>
      <c r="C9" s="35">
        <v>300</v>
      </c>
      <c r="D9" s="36">
        <v>5000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1" ht="39" x14ac:dyDescent="0.35">
      <c r="B10" s="40" t="s">
        <v>37</v>
      </c>
      <c r="C10" s="39">
        <v>300</v>
      </c>
      <c r="D10" s="36">
        <v>2500</v>
      </c>
      <c r="E10" s="10"/>
      <c r="F10" s="10"/>
      <c r="G10" s="11">
        <f t="shared" ref="G10:G17" si="3">E10*C10</f>
        <v>0</v>
      </c>
      <c r="H10" s="11">
        <f t="shared" ref="H10:H17" si="4">F10*C10</f>
        <v>0</v>
      </c>
      <c r="I10" s="12" t="e">
        <f t="shared" ref="I10:I17" si="5">H10/$C$41</f>
        <v>#DIV/0!</v>
      </c>
      <c r="J10" s="37"/>
      <c r="K10" s="38"/>
    </row>
    <row r="11" spans="2:11" ht="26" x14ac:dyDescent="0.35">
      <c r="B11" s="40" t="s">
        <v>38</v>
      </c>
      <c r="C11" s="39">
        <v>500</v>
      </c>
      <c r="D11" s="36">
        <v>900</v>
      </c>
      <c r="E11" s="10"/>
      <c r="F11" s="10"/>
      <c r="G11" s="11">
        <f t="shared" si="3"/>
        <v>0</v>
      </c>
      <c r="H11" s="11">
        <f t="shared" si="4"/>
        <v>0</v>
      </c>
      <c r="I11" s="12" t="e">
        <f t="shared" si="5"/>
        <v>#DIV/0!</v>
      </c>
      <c r="J11" s="37"/>
      <c r="K11" s="38"/>
    </row>
    <row r="12" spans="2:11" ht="39" x14ac:dyDescent="0.35">
      <c r="B12" s="40" t="s">
        <v>39</v>
      </c>
      <c r="C12" s="39">
        <v>50</v>
      </c>
      <c r="D12" s="36">
        <v>700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37"/>
      <c r="K12" s="38"/>
    </row>
    <row r="13" spans="2:11" ht="26" x14ac:dyDescent="0.35">
      <c r="B13" s="40" t="s">
        <v>40</v>
      </c>
      <c r="C13" s="39">
        <v>200</v>
      </c>
      <c r="D13" s="36">
        <v>3000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37"/>
      <c r="K13" s="38"/>
    </row>
    <row r="14" spans="2:11" ht="39" x14ac:dyDescent="0.35">
      <c r="B14" s="40" t="s">
        <v>64</v>
      </c>
      <c r="C14" s="39">
        <v>85</v>
      </c>
      <c r="D14" s="36">
        <v>700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37"/>
      <c r="K14" s="38"/>
    </row>
    <row r="15" spans="2:11" ht="52" x14ac:dyDescent="0.35">
      <c r="B15" s="40" t="s">
        <v>65</v>
      </c>
      <c r="C15" s="39">
        <v>45</v>
      </c>
      <c r="D15" s="36">
        <v>1100</v>
      </c>
      <c r="E15" s="10"/>
      <c r="F15" s="10"/>
      <c r="G15" s="11">
        <f t="shared" si="3"/>
        <v>0</v>
      </c>
      <c r="H15" s="11">
        <f t="shared" si="4"/>
        <v>0</v>
      </c>
      <c r="I15" s="12" t="e">
        <f t="shared" si="5"/>
        <v>#DIV/0!</v>
      </c>
      <c r="J15" s="37"/>
      <c r="K15" s="38"/>
    </row>
    <row r="16" spans="2:11" ht="26" x14ac:dyDescent="0.35">
      <c r="B16" s="40" t="s">
        <v>41</v>
      </c>
      <c r="C16" s="39">
        <v>200</v>
      </c>
      <c r="D16" s="36">
        <v>5000</v>
      </c>
      <c r="E16" s="10"/>
      <c r="F16" s="10"/>
      <c r="G16" s="11">
        <f t="shared" si="3"/>
        <v>0</v>
      </c>
      <c r="H16" s="11">
        <f t="shared" si="4"/>
        <v>0</v>
      </c>
      <c r="I16" s="12" t="e">
        <f t="shared" si="5"/>
        <v>#DIV/0!</v>
      </c>
      <c r="J16" s="37"/>
      <c r="K16" s="38"/>
    </row>
    <row r="17" spans="2:16" ht="39" x14ac:dyDescent="0.35">
      <c r="B17" s="40" t="s">
        <v>66</v>
      </c>
      <c r="C17" s="39">
        <v>45</v>
      </c>
      <c r="D17" s="36">
        <v>1900</v>
      </c>
      <c r="E17" s="10"/>
      <c r="F17" s="10"/>
      <c r="G17" s="11">
        <f t="shared" si="3"/>
        <v>0</v>
      </c>
      <c r="H17" s="11">
        <f t="shared" si="4"/>
        <v>0</v>
      </c>
      <c r="I17" s="12" t="e">
        <f t="shared" si="5"/>
        <v>#DIV/0!</v>
      </c>
      <c r="J17" s="37"/>
      <c r="K17" s="38"/>
    </row>
    <row r="18" spans="2:16" ht="52" x14ac:dyDescent="0.35">
      <c r="B18" s="40" t="s">
        <v>67</v>
      </c>
      <c r="C18" s="35">
        <v>70</v>
      </c>
      <c r="D18" s="36">
        <v>2900</v>
      </c>
      <c r="E18" s="10"/>
      <c r="F18" s="10"/>
      <c r="G18" s="11">
        <f t="shared" si="0"/>
        <v>0</v>
      </c>
      <c r="H18" s="11">
        <f>F18*C18</f>
        <v>0</v>
      </c>
      <c r="I18" s="12" t="e">
        <f t="shared" si="2"/>
        <v>#DIV/0!</v>
      </c>
      <c r="J18" s="33"/>
      <c r="K18" s="34"/>
      <c r="L18" s="8"/>
      <c r="M18" s="8"/>
      <c r="N18" s="8"/>
      <c r="O18" s="8"/>
    </row>
    <row r="19" spans="2:16" ht="26" x14ac:dyDescent="0.35">
      <c r="B19" s="40" t="s">
        <v>51</v>
      </c>
      <c r="C19" s="35">
        <v>200</v>
      </c>
      <c r="D19" s="36">
        <v>6000</v>
      </c>
      <c r="E19" s="10"/>
      <c r="F19" s="10"/>
      <c r="G19" s="11">
        <f t="shared" si="0"/>
        <v>0</v>
      </c>
      <c r="H19" s="11">
        <f t="shared" ref="H19:H24" si="6">F19*C19</f>
        <v>0</v>
      </c>
      <c r="I19" s="12" t="e">
        <f t="shared" si="2"/>
        <v>#DIV/0!</v>
      </c>
      <c r="J19" s="33"/>
      <c r="K19" s="34"/>
      <c r="L19" s="8"/>
      <c r="M19" s="8"/>
      <c r="N19" s="8"/>
      <c r="O19" s="8"/>
    </row>
    <row r="20" spans="2:16" ht="39" x14ac:dyDescent="0.35">
      <c r="B20" s="40" t="s">
        <v>68</v>
      </c>
      <c r="C20" s="35">
        <v>75</v>
      </c>
      <c r="D20" s="36">
        <v>1300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2"/>
        <v>#DIV/0!</v>
      </c>
      <c r="J20" s="63"/>
      <c r="K20" s="64"/>
      <c r="L20" s="8"/>
      <c r="M20" s="8"/>
      <c r="N20" s="8"/>
      <c r="O20" s="8"/>
    </row>
    <row r="21" spans="2:16" ht="52" x14ac:dyDescent="0.35">
      <c r="B21" s="40" t="s">
        <v>69</v>
      </c>
      <c r="C21" s="35">
        <v>50</v>
      </c>
      <c r="D21" s="36">
        <v>2100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2"/>
        <v>#DIV/0!</v>
      </c>
      <c r="J21" s="33"/>
      <c r="K21" s="34"/>
      <c r="L21" s="8"/>
      <c r="M21" s="8"/>
      <c r="N21" s="8"/>
      <c r="O21" s="8"/>
    </row>
    <row r="22" spans="2:16" ht="26" x14ac:dyDescent="0.35">
      <c r="B22" s="40" t="s">
        <v>43</v>
      </c>
      <c r="C22" s="35">
        <v>250</v>
      </c>
      <c r="D22" s="36">
        <v>8500</v>
      </c>
      <c r="E22" s="10"/>
      <c r="F22" s="10"/>
      <c r="G22" s="11">
        <f t="shared" si="0"/>
        <v>0</v>
      </c>
      <c r="H22" s="11">
        <f t="shared" si="6"/>
        <v>0</v>
      </c>
      <c r="I22" s="12" t="e">
        <f t="shared" si="2"/>
        <v>#DIV/0!</v>
      </c>
      <c r="J22" s="33"/>
      <c r="K22" s="34"/>
      <c r="L22" s="8"/>
      <c r="M22" s="8"/>
      <c r="N22" s="8"/>
      <c r="O22" s="8"/>
    </row>
    <row r="23" spans="2:16" ht="39" x14ac:dyDescent="0.35">
      <c r="B23" s="40" t="s">
        <v>70</v>
      </c>
      <c r="C23" s="35">
        <v>50</v>
      </c>
      <c r="D23" s="36">
        <v>2400</v>
      </c>
      <c r="E23" s="10"/>
      <c r="F23" s="10"/>
      <c r="G23" s="11">
        <f t="shared" si="0"/>
        <v>0</v>
      </c>
      <c r="H23" s="11">
        <f t="shared" si="6"/>
        <v>0</v>
      </c>
      <c r="I23" s="12" t="e">
        <f>H23/$C$41</f>
        <v>#DIV/0!</v>
      </c>
      <c r="J23" s="63"/>
      <c r="K23" s="64"/>
      <c r="L23" s="8"/>
    </row>
    <row r="24" spans="2:16" ht="52" x14ac:dyDescent="0.35">
      <c r="B24" s="40" t="s">
        <v>71</v>
      </c>
      <c r="C24" s="35">
        <v>100</v>
      </c>
      <c r="D24" s="36">
        <v>3500</v>
      </c>
      <c r="E24" s="10"/>
      <c r="F24" s="10"/>
      <c r="G24" s="11">
        <f t="shared" si="0"/>
        <v>0</v>
      </c>
      <c r="H24" s="11">
        <f t="shared" si="6"/>
        <v>0</v>
      </c>
      <c r="I24" s="12" t="e">
        <f>H24/$C$41</f>
        <v>#DIV/0!</v>
      </c>
      <c r="J24" s="63"/>
      <c r="K24" s="64"/>
      <c r="L24" s="8"/>
    </row>
    <row r="25" spans="2:16" ht="13" x14ac:dyDescent="0.35">
      <c r="B25" s="13" t="s">
        <v>2</v>
      </c>
      <c r="C25" s="13"/>
      <c r="D25" s="14">
        <f>SUMPRODUCT($C$4:$C$24,D4:D24)</f>
        <v>58340000</v>
      </c>
      <c r="E25" s="14">
        <f>SUMPRODUCT($C$4:$C$24,E4:E24)</f>
        <v>0</v>
      </c>
      <c r="F25" s="14">
        <f>SUMPRODUCT($C$4:$C$24,F4:F24)</f>
        <v>0</v>
      </c>
      <c r="G25" s="15">
        <f>SUM(G4:G24)</f>
        <v>0</v>
      </c>
      <c r="H25" s="16">
        <f>SUM(H4:H24)</f>
        <v>0</v>
      </c>
      <c r="I25" s="17" t="e">
        <f>H25/$C$41</f>
        <v>#DIV/0!</v>
      </c>
      <c r="J25" s="81"/>
      <c r="K25" s="81"/>
      <c r="L25" s="8"/>
    </row>
    <row r="26" spans="2:16" x14ac:dyDescent="0.35">
      <c r="L26" s="8"/>
    </row>
    <row r="28" spans="2:16" ht="22.75" customHeight="1" x14ac:dyDescent="0.35">
      <c r="B28" s="75" t="s">
        <v>18</v>
      </c>
      <c r="C28" s="76"/>
      <c r="D28" s="76"/>
      <c r="E28" s="76"/>
      <c r="F28" s="76"/>
      <c r="G28" s="76"/>
    </row>
    <row r="29" spans="2:16" ht="26" x14ac:dyDescent="0.35">
      <c r="B29" s="35" t="s">
        <v>7</v>
      </c>
      <c r="C29" s="35" t="s">
        <v>1</v>
      </c>
      <c r="D29" s="35" t="s">
        <v>4</v>
      </c>
      <c r="E29" s="61" t="s">
        <v>9</v>
      </c>
      <c r="F29" s="77"/>
      <c r="G29" s="62"/>
      <c r="H29" s="70"/>
      <c r="I29" s="71"/>
      <c r="J29" s="71"/>
      <c r="K29" s="71"/>
      <c r="L29" s="71"/>
      <c r="M29" s="71"/>
      <c r="N29" s="71"/>
      <c r="O29" s="71"/>
      <c r="P29" s="71"/>
    </row>
    <row r="30" spans="2:16" ht="13" x14ac:dyDescent="0.35">
      <c r="B30" s="27" t="s">
        <v>6</v>
      </c>
      <c r="C30" s="10"/>
      <c r="D30" s="18" t="e">
        <f t="shared" ref="D30:D36" si="7">C30/$C$41</f>
        <v>#DIV/0!</v>
      </c>
      <c r="E30" s="33"/>
      <c r="F30" s="29"/>
      <c r="G30" s="34"/>
    </row>
    <row r="31" spans="2:16" ht="13" x14ac:dyDescent="0.35">
      <c r="B31" s="27" t="s">
        <v>30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31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32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44</v>
      </c>
      <c r="C34" s="10"/>
      <c r="D34" s="18" t="e">
        <f t="shared" si="7"/>
        <v>#DIV/0!</v>
      </c>
      <c r="E34" s="33"/>
      <c r="F34" s="29"/>
      <c r="G34" s="34"/>
    </row>
    <row r="35" spans="2:7" ht="13" x14ac:dyDescent="0.35">
      <c r="B35" s="27" t="s">
        <v>63</v>
      </c>
      <c r="C35" s="10"/>
      <c r="D35" s="18" t="e">
        <f t="shared" si="7"/>
        <v>#DIV/0!</v>
      </c>
      <c r="E35" s="37"/>
      <c r="F35" s="29"/>
      <c r="G35" s="38"/>
    </row>
    <row r="36" spans="2:7" ht="13" x14ac:dyDescent="0.35">
      <c r="B36" s="13" t="s">
        <v>2</v>
      </c>
      <c r="C36" s="20">
        <f>SUM(C30:C34)</f>
        <v>0</v>
      </c>
      <c r="D36" s="19" t="e">
        <f t="shared" si="7"/>
        <v>#DIV/0!</v>
      </c>
      <c r="E36" s="72"/>
      <c r="F36" s="73"/>
      <c r="G36" s="74"/>
    </row>
    <row r="39" spans="2:7" ht="22.75" customHeight="1" x14ac:dyDescent="0.35">
      <c r="B39" s="78" t="s">
        <v>10</v>
      </c>
      <c r="C39" s="78"/>
      <c r="D39" s="78"/>
    </row>
    <row r="40" spans="2:7" ht="14.5" x14ac:dyDescent="0.35">
      <c r="B40" s="21" t="s">
        <v>11</v>
      </c>
      <c r="C40" s="22">
        <f>G25</f>
        <v>0</v>
      </c>
      <c r="D40" s="23"/>
    </row>
    <row r="41" spans="2:7" ht="14.5" x14ac:dyDescent="0.35">
      <c r="B41" s="21" t="s">
        <v>12</v>
      </c>
      <c r="C41" s="22">
        <f>H25+C36</f>
        <v>0</v>
      </c>
      <c r="D41" s="24" t="e">
        <f>C41/$C$40</f>
        <v>#DIV/0!</v>
      </c>
    </row>
    <row r="42" spans="2:7" ht="14.5" x14ac:dyDescent="0.35">
      <c r="B42" s="21" t="s">
        <v>13</v>
      </c>
      <c r="C42" s="22">
        <f>C40-C41</f>
        <v>0</v>
      </c>
      <c r="D42" s="24" t="e">
        <f>C42/$C$40</f>
        <v>#DIV/0!</v>
      </c>
    </row>
    <row r="43" spans="2:7" ht="14.5" x14ac:dyDescent="0.35">
      <c r="B43" s="25"/>
      <c r="C43" s="25"/>
      <c r="D43" s="25"/>
    </row>
  </sheetData>
  <mergeCells count="12">
    <mergeCell ref="B39:D39"/>
    <mergeCell ref="B1:K1"/>
    <mergeCell ref="B2:K2"/>
    <mergeCell ref="J3:K3"/>
    <mergeCell ref="J20:K20"/>
    <mergeCell ref="J23:K23"/>
    <mergeCell ref="J24:K24"/>
    <mergeCell ref="J25:K25"/>
    <mergeCell ref="B28:G28"/>
    <mergeCell ref="E29:G29"/>
    <mergeCell ref="H29:P29"/>
    <mergeCell ref="E36:G3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&amp;L&amp;18 
                                                     Appendice A all'All.5_ Schema di conto economico</oddHeader>
    <oddFooter>&amp;LID 2740 - AQ Veicoli 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12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7.0898437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49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13" x14ac:dyDescent="0.35">
      <c r="B4" s="40" t="s">
        <v>84</v>
      </c>
      <c r="C4" s="35">
        <v>1200</v>
      </c>
      <c r="D4" s="36">
        <v>30000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33"/>
      <c r="K4" s="34"/>
    </row>
    <row r="5" spans="2:15" ht="26" x14ac:dyDescent="0.35">
      <c r="B5" s="40" t="s">
        <v>33</v>
      </c>
      <c r="C5" s="35">
        <v>300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40" t="s">
        <v>34</v>
      </c>
      <c r="C6" s="35">
        <v>300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13" x14ac:dyDescent="0.35">
      <c r="B7" s="40" t="s">
        <v>35</v>
      </c>
      <c r="C7" s="35">
        <v>500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13" x14ac:dyDescent="0.35">
      <c r="B8" s="40" t="s">
        <v>36</v>
      </c>
      <c r="C8" s="35">
        <v>300</v>
      </c>
      <c r="D8" s="36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39" x14ac:dyDescent="0.35">
      <c r="B9" s="40" t="s">
        <v>37</v>
      </c>
      <c r="C9" s="35">
        <v>300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40" t="s">
        <v>38</v>
      </c>
      <c r="C10" s="35">
        <v>500</v>
      </c>
      <c r="D10" s="36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3"/>
      <c r="K10" s="34"/>
      <c r="L10" s="8"/>
      <c r="M10" s="8"/>
      <c r="N10" s="8"/>
      <c r="O10" s="8"/>
    </row>
    <row r="11" spans="2:15" ht="39" x14ac:dyDescent="0.35">
      <c r="B11" s="40" t="s">
        <v>39</v>
      </c>
      <c r="C11" s="35">
        <v>50</v>
      </c>
      <c r="D11" s="36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33"/>
      <c r="K11" s="34"/>
      <c r="L11" s="8"/>
      <c r="M11" s="8"/>
      <c r="N11" s="8"/>
      <c r="O11" s="8"/>
    </row>
    <row r="12" spans="2:15" ht="26" x14ac:dyDescent="0.35">
      <c r="B12" s="40" t="s">
        <v>40</v>
      </c>
      <c r="C12" s="39">
        <v>100</v>
      </c>
      <c r="D12" s="36">
        <v>3000</v>
      </c>
      <c r="E12" s="10"/>
      <c r="F12" s="10"/>
      <c r="G12" s="11">
        <f t="shared" ref="G12:G18" si="4">E12*C12</f>
        <v>0</v>
      </c>
      <c r="H12" s="11">
        <f t="shared" ref="H12:H18" si="5">F12*C12</f>
        <v>0</v>
      </c>
      <c r="I12" s="12" t="e">
        <f t="shared" ref="I12:I18" si="6">H12/$C$40</f>
        <v>#DIV/0!</v>
      </c>
      <c r="J12" s="37"/>
      <c r="K12" s="38"/>
      <c r="L12" s="8"/>
      <c r="M12" s="8"/>
      <c r="N12" s="8"/>
      <c r="O12" s="8"/>
    </row>
    <row r="13" spans="2:15" ht="39" x14ac:dyDescent="0.35">
      <c r="B13" s="40" t="s">
        <v>64</v>
      </c>
      <c r="C13" s="39">
        <v>50</v>
      </c>
      <c r="D13" s="36">
        <v>900</v>
      </c>
      <c r="E13" s="10"/>
      <c r="F13" s="10"/>
      <c r="G13" s="11">
        <f t="shared" si="4"/>
        <v>0</v>
      </c>
      <c r="H13" s="11">
        <f t="shared" si="5"/>
        <v>0</v>
      </c>
      <c r="I13" s="12" t="e">
        <f t="shared" si="6"/>
        <v>#DIV/0!</v>
      </c>
      <c r="J13" s="37"/>
      <c r="K13" s="38"/>
      <c r="L13" s="8"/>
      <c r="M13" s="8"/>
      <c r="N13" s="8"/>
      <c r="O13" s="8"/>
    </row>
    <row r="14" spans="2:15" ht="52" x14ac:dyDescent="0.35">
      <c r="B14" s="40" t="s">
        <v>65</v>
      </c>
      <c r="C14" s="39">
        <v>15</v>
      </c>
      <c r="D14" s="36">
        <v>1500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6"/>
        <v>#DIV/0!</v>
      </c>
      <c r="J14" s="37"/>
      <c r="K14" s="38"/>
      <c r="L14" s="8"/>
      <c r="M14" s="8"/>
      <c r="N14" s="8"/>
      <c r="O14" s="8"/>
    </row>
    <row r="15" spans="2:15" ht="26" x14ac:dyDescent="0.35">
      <c r="B15" s="40" t="s">
        <v>41</v>
      </c>
      <c r="C15" s="39">
        <v>200</v>
      </c>
      <c r="D15" s="36">
        <v>5200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6"/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40" t="s">
        <v>66</v>
      </c>
      <c r="C16" s="39">
        <v>70</v>
      </c>
      <c r="D16" s="36">
        <v>2100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37"/>
      <c r="K16" s="38"/>
      <c r="L16" s="8"/>
      <c r="M16" s="8"/>
      <c r="N16" s="8"/>
      <c r="O16" s="8"/>
    </row>
    <row r="17" spans="2:16" ht="52" x14ac:dyDescent="0.35">
      <c r="B17" s="40" t="s">
        <v>67</v>
      </c>
      <c r="C17" s="39">
        <v>30</v>
      </c>
      <c r="D17" s="36">
        <v>3100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40" t="s">
        <v>51</v>
      </c>
      <c r="C18" s="39">
        <v>200</v>
      </c>
      <c r="D18" s="36">
        <v>6000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37"/>
      <c r="K18" s="38"/>
      <c r="L18" s="8"/>
      <c r="M18" s="8"/>
      <c r="N18" s="8"/>
      <c r="O18" s="8"/>
    </row>
    <row r="19" spans="2:16" ht="39" x14ac:dyDescent="0.35">
      <c r="B19" s="40" t="s">
        <v>68</v>
      </c>
      <c r="C19" s="35">
        <v>40</v>
      </c>
      <c r="D19" s="36">
        <v>1500</v>
      </c>
      <c r="E19" s="10"/>
      <c r="F19" s="10"/>
      <c r="G19" s="11">
        <f t="shared" si="0"/>
        <v>0</v>
      </c>
      <c r="H19" s="11">
        <f t="shared" si="3"/>
        <v>0</v>
      </c>
      <c r="I19" s="12" t="e">
        <f t="shared" si="2"/>
        <v>#DIV/0!</v>
      </c>
      <c r="J19" s="63"/>
      <c r="K19" s="64"/>
      <c r="L19" s="8"/>
      <c r="M19" s="8"/>
      <c r="N19" s="8"/>
      <c r="O19" s="8"/>
    </row>
    <row r="20" spans="2:16" ht="52" x14ac:dyDescent="0.35">
      <c r="B20" s="40" t="s">
        <v>69</v>
      </c>
      <c r="C20" s="35">
        <v>80</v>
      </c>
      <c r="D20" s="36">
        <v>2500</v>
      </c>
      <c r="E20" s="10"/>
      <c r="F20" s="10"/>
      <c r="G20" s="11">
        <f t="shared" si="0"/>
        <v>0</v>
      </c>
      <c r="H20" s="11">
        <f t="shared" si="3"/>
        <v>0</v>
      </c>
      <c r="I20" s="12" t="e">
        <f t="shared" si="2"/>
        <v>#DIV/0!</v>
      </c>
      <c r="J20" s="33"/>
      <c r="K20" s="34"/>
      <c r="L20" s="8"/>
      <c r="M20" s="8"/>
      <c r="N20" s="8"/>
      <c r="O20" s="8"/>
    </row>
    <row r="21" spans="2:16" ht="26" x14ac:dyDescent="0.35">
      <c r="B21" s="40" t="s">
        <v>43</v>
      </c>
      <c r="C21" s="35">
        <v>300</v>
      </c>
      <c r="D21" s="36">
        <v>8500</v>
      </c>
      <c r="E21" s="10"/>
      <c r="F21" s="10"/>
      <c r="G21" s="11">
        <f t="shared" si="0"/>
        <v>0</v>
      </c>
      <c r="H21" s="11">
        <f t="shared" si="3"/>
        <v>0</v>
      </c>
      <c r="I21" s="12" t="e">
        <f t="shared" si="2"/>
        <v>#DIV/0!</v>
      </c>
      <c r="J21" s="33"/>
      <c r="K21" s="34"/>
      <c r="L21" s="8"/>
      <c r="M21" s="8"/>
      <c r="N21" s="8"/>
      <c r="O21" s="8"/>
    </row>
    <row r="22" spans="2:16" ht="39" x14ac:dyDescent="0.35">
      <c r="B22" s="40" t="s">
        <v>70</v>
      </c>
      <c r="C22" s="35">
        <v>70</v>
      </c>
      <c r="D22" s="36">
        <v>2600</v>
      </c>
      <c r="E22" s="10"/>
      <c r="F22" s="10"/>
      <c r="G22" s="11">
        <f t="shared" si="0"/>
        <v>0</v>
      </c>
      <c r="H22" s="11">
        <f t="shared" si="3"/>
        <v>0</v>
      </c>
      <c r="I22" s="12" t="e">
        <f>H22/$C$40</f>
        <v>#DIV/0!</v>
      </c>
      <c r="J22" s="63"/>
      <c r="K22" s="64"/>
      <c r="L22" s="8"/>
    </row>
    <row r="23" spans="2:16" ht="52" x14ac:dyDescent="0.35">
      <c r="B23" s="40" t="s">
        <v>71</v>
      </c>
      <c r="C23" s="35">
        <v>65</v>
      </c>
      <c r="D23" s="36">
        <v>3700</v>
      </c>
      <c r="E23" s="10"/>
      <c r="F23" s="10"/>
      <c r="G23" s="11">
        <f t="shared" si="0"/>
        <v>0</v>
      </c>
      <c r="H23" s="11">
        <f t="shared" si="3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47080000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63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 Appendice A all'All.5_ Schema di conto economico</oddHeader>
    <oddFooter>&amp;LID 2740 - AQ Veicoli 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15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6.0898437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52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13" x14ac:dyDescent="0.35">
      <c r="B4" s="40" t="s">
        <v>85</v>
      </c>
      <c r="C4" s="35">
        <v>400</v>
      </c>
      <c r="D4" s="36">
        <v>50000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33"/>
      <c r="K4" s="34"/>
    </row>
    <row r="5" spans="2:15" ht="26" x14ac:dyDescent="0.35">
      <c r="B5" s="40" t="s">
        <v>33</v>
      </c>
      <c r="C5" s="35">
        <v>100</v>
      </c>
      <c r="D5" s="36">
        <v>3800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40" t="s">
        <v>34</v>
      </c>
      <c r="C6" s="35">
        <v>100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13" x14ac:dyDescent="0.35">
      <c r="B7" s="40" t="s">
        <v>35</v>
      </c>
      <c r="C7" s="35">
        <v>200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13" x14ac:dyDescent="0.35">
      <c r="B8" s="40" t="s">
        <v>36</v>
      </c>
      <c r="C8" s="35">
        <v>150</v>
      </c>
      <c r="D8" s="36">
        <v>3700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39" x14ac:dyDescent="0.35">
      <c r="B9" s="40" t="s">
        <v>37</v>
      </c>
      <c r="C9" s="35">
        <v>150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40" t="s">
        <v>38</v>
      </c>
      <c r="C10" s="35">
        <v>150</v>
      </c>
      <c r="D10" s="36">
        <v>900</v>
      </c>
      <c r="E10" s="10"/>
      <c r="F10" s="10"/>
      <c r="G10" s="11">
        <f t="shared" si="0"/>
        <v>0</v>
      </c>
      <c r="H10" s="11">
        <f>F10*C10</f>
        <v>0</v>
      </c>
      <c r="I10" s="12" t="e">
        <f t="shared" si="2"/>
        <v>#DIV/0!</v>
      </c>
      <c r="J10" s="33"/>
      <c r="K10" s="34"/>
      <c r="L10" s="8"/>
      <c r="M10" s="8"/>
      <c r="N10" s="8"/>
      <c r="O10" s="8"/>
    </row>
    <row r="11" spans="2:15" ht="39" x14ac:dyDescent="0.35">
      <c r="B11" s="40" t="s">
        <v>39</v>
      </c>
      <c r="C11" s="35">
        <v>50</v>
      </c>
      <c r="D11" s="36">
        <v>600</v>
      </c>
      <c r="E11" s="10"/>
      <c r="F11" s="10"/>
      <c r="G11" s="11">
        <f t="shared" si="0"/>
        <v>0</v>
      </c>
      <c r="H11" s="11">
        <f t="shared" ref="H11:H23" si="3">F11*C11</f>
        <v>0</v>
      </c>
      <c r="I11" s="12" t="e">
        <f t="shared" si="2"/>
        <v>#DIV/0!</v>
      </c>
      <c r="J11" s="33"/>
      <c r="K11" s="34"/>
      <c r="L11" s="8"/>
      <c r="M11" s="8"/>
      <c r="N11" s="8"/>
      <c r="O11" s="8"/>
    </row>
    <row r="12" spans="2:15" ht="26" x14ac:dyDescent="0.35">
      <c r="B12" s="40" t="s">
        <v>54</v>
      </c>
      <c r="C12" s="39">
        <v>40</v>
      </c>
      <c r="D12" s="36">
        <v>3000</v>
      </c>
      <c r="E12" s="10"/>
      <c r="F12" s="10"/>
      <c r="G12" s="11">
        <f t="shared" ref="G12:G23" si="4">E12*C12</f>
        <v>0</v>
      </c>
      <c r="H12" s="11">
        <f t="shared" ref="H12:H23" si="5">F12*C12</f>
        <v>0</v>
      </c>
      <c r="I12" s="12" t="e">
        <f t="shared" ref="I12:I23" si="6">H12/$C$40</f>
        <v>#DIV/0!</v>
      </c>
      <c r="J12" s="37"/>
      <c r="K12" s="38"/>
      <c r="L12" s="8"/>
      <c r="M12" s="8"/>
      <c r="N12" s="8"/>
      <c r="O12" s="8"/>
    </row>
    <row r="13" spans="2:15" ht="39" x14ac:dyDescent="0.35">
      <c r="B13" s="40" t="s">
        <v>73</v>
      </c>
      <c r="C13" s="39">
        <v>30</v>
      </c>
      <c r="D13" s="36">
        <v>900</v>
      </c>
      <c r="E13" s="10"/>
      <c r="F13" s="10"/>
      <c r="G13" s="11">
        <f t="shared" si="4"/>
        <v>0</v>
      </c>
      <c r="H13" s="11">
        <f t="shared" si="5"/>
        <v>0</v>
      </c>
      <c r="I13" s="12" t="e">
        <f t="shared" si="6"/>
        <v>#DIV/0!</v>
      </c>
      <c r="J13" s="37"/>
      <c r="K13" s="38"/>
      <c r="L13" s="8"/>
      <c r="M13" s="8"/>
      <c r="N13" s="8"/>
      <c r="O13" s="8"/>
    </row>
    <row r="14" spans="2:15" ht="52" x14ac:dyDescent="0.35">
      <c r="B14" s="40" t="s">
        <v>74</v>
      </c>
      <c r="C14" s="39">
        <v>10</v>
      </c>
      <c r="D14" s="36">
        <v>1500</v>
      </c>
      <c r="E14" s="10"/>
      <c r="F14" s="10"/>
      <c r="G14" s="11">
        <f t="shared" si="4"/>
        <v>0</v>
      </c>
      <c r="H14" s="11">
        <f t="shared" si="5"/>
        <v>0</v>
      </c>
      <c r="I14" s="12" t="e">
        <f t="shared" si="6"/>
        <v>#DIV/0!</v>
      </c>
      <c r="J14" s="37"/>
      <c r="K14" s="38"/>
      <c r="L14" s="8"/>
      <c r="M14" s="8"/>
      <c r="N14" s="8"/>
      <c r="O14" s="8"/>
    </row>
    <row r="15" spans="2:15" ht="26" x14ac:dyDescent="0.35">
      <c r="B15" s="40" t="s">
        <v>55</v>
      </c>
      <c r="C15" s="39">
        <v>30</v>
      </c>
      <c r="D15" s="36">
        <v>5200</v>
      </c>
      <c r="E15" s="10"/>
      <c r="F15" s="10"/>
      <c r="G15" s="11">
        <f t="shared" si="4"/>
        <v>0</v>
      </c>
      <c r="H15" s="11">
        <f t="shared" si="5"/>
        <v>0</v>
      </c>
      <c r="I15" s="12" t="e">
        <f t="shared" si="6"/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40" t="s">
        <v>75</v>
      </c>
      <c r="C16" s="35">
        <v>15</v>
      </c>
      <c r="D16" s="36">
        <v>1500</v>
      </c>
      <c r="E16" s="10"/>
      <c r="F16" s="10"/>
      <c r="G16" s="11">
        <f t="shared" si="4"/>
        <v>0</v>
      </c>
      <c r="H16" s="11">
        <f t="shared" si="5"/>
        <v>0</v>
      </c>
      <c r="I16" s="12" t="e">
        <f t="shared" si="6"/>
        <v>#DIV/0!</v>
      </c>
      <c r="J16" s="63"/>
      <c r="K16" s="64"/>
      <c r="L16" s="8"/>
      <c r="M16" s="8"/>
      <c r="N16" s="8"/>
      <c r="O16" s="8"/>
    </row>
    <row r="17" spans="2:16" ht="52" x14ac:dyDescent="0.35">
      <c r="B17" s="40" t="s">
        <v>76</v>
      </c>
      <c r="C17" s="39">
        <v>10</v>
      </c>
      <c r="D17" s="36">
        <v>2500</v>
      </c>
      <c r="E17" s="10"/>
      <c r="F17" s="10"/>
      <c r="G17" s="11">
        <f t="shared" si="4"/>
        <v>0</v>
      </c>
      <c r="H17" s="11">
        <f t="shared" si="5"/>
        <v>0</v>
      </c>
      <c r="I17" s="12" t="e">
        <f t="shared" si="6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40" t="s">
        <v>56</v>
      </c>
      <c r="C18" s="39">
        <v>30</v>
      </c>
      <c r="D18" s="36">
        <v>6000</v>
      </c>
      <c r="E18" s="10"/>
      <c r="F18" s="10"/>
      <c r="G18" s="11">
        <f t="shared" si="4"/>
        <v>0</v>
      </c>
      <c r="H18" s="11">
        <f t="shared" si="5"/>
        <v>0</v>
      </c>
      <c r="I18" s="12" t="e">
        <f t="shared" si="6"/>
        <v>#DIV/0!</v>
      </c>
      <c r="J18" s="37"/>
      <c r="K18" s="38"/>
      <c r="L18" s="8"/>
      <c r="M18" s="8"/>
      <c r="N18" s="8"/>
      <c r="O18" s="8"/>
    </row>
    <row r="19" spans="2:16" ht="39" x14ac:dyDescent="0.35">
      <c r="B19" s="40" t="s">
        <v>77</v>
      </c>
      <c r="C19" s="39">
        <v>15</v>
      </c>
      <c r="D19" s="36">
        <v>900</v>
      </c>
      <c r="E19" s="10"/>
      <c r="F19" s="10"/>
      <c r="G19" s="11">
        <f t="shared" si="4"/>
        <v>0</v>
      </c>
      <c r="H19" s="11">
        <f t="shared" si="5"/>
        <v>0</v>
      </c>
      <c r="I19" s="12" t="e">
        <f t="shared" si="6"/>
        <v>#DIV/0!</v>
      </c>
      <c r="J19" s="37"/>
      <c r="K19" s="38"/>
      <c r="L19" s="8"/>
      <c r="M19" s="8"/>
      <c r="N19" s="8"/>
      <c r="O19" s="8"/>
    </row>
    <row r="20" spans="2:16" ht="52" x14ac:dyDescent="0.35">
      <c r="B20" s="40" t="s">
        <v>78</v>
      </c>
      <c r="C20" s="35">
        <v>10</v>
      </c>
      <c r="D20" s="36">
        <v>1500</v>
      </c>
      <c r="E20" s="10"/>
      <c r="F20" s="10"/>
      <c r="G20" s="11">
        <f t="shared" si="4"/>
        <v>0</v>
      </c>
      <c r="H20" s="11">
        <f t="shared" si="5"/>
        <v>0</v>
      </c>
      <c r="I20" s="12" t="e">
        <f t="shared" si="6"/>
        <v>#DIV/0!</v>
      </c>
      <c r="J20" s="33"/>
      <c r="K20" s="34"/>
      <c r="L20" s="8"/>
      <c r="M20" s="8"/>
      <c r="N20" s="8"/>
      <c r="O20" s="8"/>
    </row>
    <row r="21" spans="2:16" ht="26" x14ac:dyDescent="0.35">
      <c r="B21" s="40" t="s">
        <v>58</v>
      </c>
      <c r="C21" s="35">
        <v>40</v>
      </c>
      <c r="D21" s="36">
        <v>8000</v>
      </c>
      <c r="E21" s="10"/>
      <c r="F21" s="10"/>
      <c r="G21" s="11">
        <f t="shared" si="4"/>
        <v>0</v>
      </c>
      <c r="H21" s="11">
        <f t="shared" si="5"/>
        <v>0</v>
      </c>
      <c r="I21" s="12" t="e">
        <f t="shared" si="6"/>
        <v>#DIV/0!</v>
      </c>
      <c r="J21" s="33"/>
      <c r="K21" s="34"/>
      <c r="L21" s="8"/>
      <c r="M21" s="8"/>
      <c r="N21" s="8"/>
      <c r="O21" s="8"/>
    </row>
    <row r="22" spans="2:16" ht="39" x14ac:dyDescent="0.35">
      <c r="B22" s="40" t="s">
        <v>79</v>
      </c>
      <c r="C22" s="35">
        <v>20</v>
      </c>
      <c r="D22" s="36">
        <v>2100</v>
      </c>
      <c r="E22" s="10"/>
      <c r="F22" s="10"/>
      <c r="G22" s="11">
        <f t="shared" si="4"/>
        <v>0</v>
      </c>
      <c r="H22" s="11">
        <f t="shared" si="5"/>
        <v>0</v>
      </c>
      <c r="I22" s="12" t="e">
        <f t="shared" si="6"/>
        <v>#DIV/0!</v>
      </c>
      <c r="J22" s="63"/>
      <c r="K22" s="64"/>
      <c r="L22" s="8"/>
    </row>
    <row r="23" spans="2:16" ht="52" x14ac:dyDescent="0.35">
      <c r="B23" s="40" t="s">
        <v>80</v>
      </c>
      <c r="C23" s="35">
        <v>5</v>
      </c>
      <c r="D23" s="36">
        <v>3100</v>
      </c>
      <c r="E23" s="10"/>
      <c r="F23" s="10"/>
      <c r="G23" s="11">
        <f t="shared" si="4"/>
        <v>0</v>
      </c>
      <c r="H23" s="11">
        <f t="shared" si="5"/>
        <v>0</v>
      </c>
      <c r="I23" s="12" t="e">
        <f t="shared" si="6"/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23006500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63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6:K16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Appendice A all'All.5_ Schema di conto economico</oddHeader>
    <oddFooter>&amp;LID 2740 - AQ Veicoli 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15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6.45312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customHeight="1" x14ac:dyDescent="0.35">
      <c r="B1" s="57" t="s">
        <v>57</v>
      </c>
      <c r="C1" s="57"/>
      <c r="D1" s="57"/>
      <c r="E1" s="57"/>
      <c r="F1" s="57"/>
      <c r="G1" s="57"/>
      <c r="H1" s="57"/>
      <c r="I1" s="57"/>
      <c r="J1" s="57"/>
      <c r="K1" s="57"/>
    </row>
    <row r="2" spans="2:15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5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5" ht="26" x14ac:dyDescent="0.35">
      <c r="B4" s="40" t="s">
        <v>61</v>
      </c>
      <c r="C4" s="35">
        <v>250</v>
      </c>
      <c r="D4" s="36">
        <v>20000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33"/>
      <c r="K4" s="34"/>
    </row>
    <row r="5" spans="2:15" ht="26" x14ac:dyDescent="0.35">
      <c r="B5" s="40" t="s">
        <v>33</v>
      </c>
      <c r="C5" s="35">
        <v>30</v>
      </c>
      <c r="D5" s="36">
        <v>4000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5" ht="26" x14ac:dyDescent="0.35">
      <c r="B6" s="40" t="s">
        <v>34</v>
      </c>
      <c r="C6" s="35">
        <v>30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5" ht="13" x14ac:dyDescent="0.35">
      <c r="B7" s="40" t="s">
        <v>35</v>
      </c>
      <c r="C7" s="35">
        <v>100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5" ht="13" x14ac:dyDescent="0.35">
      <c r="B8" s="40" t="s">
        <v>36</v>
      </c>
      <c r="C8" s="35">
        <v>50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5" ht="39" x14ac:dyDescent="0.35">
      <c r="B9" s="40" t="s">
        <v>37</v>
      </c>
      <c r="C9" s="35">
        <v>50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5" ht="26" x14ac:dyDescent="0.35">
      <c r="B10" s="40" t="s">
        <v>38</v>
      </c>
      <c r="C10" s="39">
        <v>100</v>
      </c>
      <c r="D10" s="36">
        <v>900</v>
      </c>
      <c r="E10" s="10"/>
      <c r="F10" s="10"/>
      <c r="G10" s="11">
        <f t="shared" ref="G10:G17" si="3">E10*C10</f>
        <v>0</v>
      </c>
      <c r="H10" s="11">
        <f t="shared" ref="H10:H17" si="4">F10*C10</f>
        <v>0</v>
      </c>
      <c r="I10" s="12" t="e">
        <f t="shared" ref="I10:I17" si="5">H10/$C$40</f>
        <v>#DIV/0!</v>
      </c>
      <c r="J10" s="37"/>
      <c r="K10" s="38"/>
    </row>
    <row r="11" spans="2:15" ht="39" x14ac:dyDescent="0.35">
      <c r="B11" s="40" t="s">
        <v>39</v>
      </c>
      <c r="C11" s="39">
        <v>25</v>
      </c>
      <c r="D11" s="36">
        <v>600</v>
      </c>
      <c r="E11" s="10"/>
      <c r="F11" s="10"/>
      <c r="G11" s="11">
        <f t="shared" si="3"/>
        <v>0</v>
      </c>
      <c r="H11" s="11">
        <f t="shared" si="4"/>
        <v>0</v>
      </c>
      <c r="I11" s="12" t="e">
        <f t="shared" si="5"/>
        <v>#DIV/0!</v>
      </c>
      <c r="J11" s="37"/>
      <c r="K11" s="38"/>
    </row>
    <row r="12" spans="2:15" ht="26" x14ac:dyDescent="0.35">
      <c r="B12" s="40" t="s">
        <v>40</v>
      </c>
      <c r="C12" s="35">
        <v>25</v>
      </c>
      <c r="D12" s="36">
        <v>3000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33"/>
      <c r="K12" s="34"/>
      <c r="L12" s="8"/>
      <c r="M12" s="8"/>
      <c r="N12" s="8"/>
      <c r="O12" s="8"/>
    </row>
    <row r="13" spans="2:15" ht="39" x14ac:dyDescent="0.35">
      <c r="B13" s="40" t="s">
        <v>64</v>
      </c>
      <c r="C13" s="39">
        <v>15</v>
      </c>
      <c r="D13" s="36">
        <v>900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37"/>
      <c r="K13" s="38"/>
      <c r="L13" s="8"/>
      <c r="M13" s="8"/>
      <c r="N13" s="8"/>
      <c r="O13" s="8"/>
    </row>
    <row r="14" spans="2:15" ht="52" x14ac:dyDescent="0.35">
      <c r="B14" s="40" t="s">
        <v>65</v>
      </c>
      <c r="C14" s="39">
        <v>10</v>
      </c>
      <c r="D14" s="36">
        <v>1500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37"/>
      <c r="K14" s="38"/>
      <c r="L14" s="8"/>
      <c r="M14" s="8"/>
      <c r="N14" s="8"/>
      <c r="O14" s="8"/>
    </row>
    <row r="15" spans="2:15" ht="26" x14ac:dyDescent="0.35">
      <c r="B15" s="40" t="s">
        <v>41</v>
      </c>
      <c r="C15" s="39">
        <v>100</v>
      </c>
      <c r="D15" s="36">
        <v>5200</v>
      </c>
      <c r="E15" s="10"/>
      <c r="F15" s="10"/>
      <c r="G15" s="11">
        <f t="shared" si="3"/>
        <v>0</v>
      </c>
      <c r="H15" s="11">
        <f t="shared" si="4"/>
        <v>0</v>
      </c>
      <c r="I15" s="12" t="e">
        <f t="shared" si="5"/>
        <v>#DIV/0!</v>
      </c>
      <c r="J15" s="37"/>
      <c r="K15" s="38"/>
      <c r="L15" s="8"/>
      <c r="M15" s="8"/>
      <c r="N15" s="8"/>
      <c r="O15" s="8"/>
    </row>
    <row r="16" spans="2:15" ht="39" x14ac:dyDescent="0.35">
      <c r="B16" s="40" t="s">
        <v>66</v>
      </c>
      <c r="C16" s="39">
        <v>20</v>
      </c>
      <c r="D16" s="36">
        <v>2100</v>
      </c>
      <c r="E16" s="10"/>
      <c r="F16" s="10"/>
      <c r="G16" s="11">
        <f t="shared" si="3"/>
        <v>0</v>
      </c>
      <c r="H16" s="11">
        <f t="shared" si="4"/>
        <v>0</v>
      </c>
      <c r="I16" s="12" t="e">
        <f t="shared" si="5"/>
        <v>#DIV/0!</v>
      </c>
      <c r="J16" s="37"/>
      <c r="K16" s="38"/>
      <c r="L16" s="8"/>
      <c r="M16" s="8"/>
      <c r="N16" s="8"/>
      <c r="O16" s="8"/>
    </row>
    <row r="17" spans="2:16" ht="52" x14ac:dyDescent="0.35">
      <c r="B17" s="40" t="s">
        <v>67</v>
      </c>
      <c r="C17" s="39">
        <v>20</v>
      </c>
      <c r="D17" s="36">
        <v>3100</v>
      </c>
      <c r="E17" s="10"/>
      <c r="F17" s="10"/>
      <c r="G17" s="11">
        <f t="shared" si="3"/>
        <v>0</v>
      </c>
      <c r="H17" s="11">
        <f t="shared" si="4"/>
        <v>0</v>
      </c>
      <c r="I17" s="12" t="e">
        <f t="shared" si="5"/>
        <v>#DIV/0!</v>
      </c>
      <c r="J17" s="37"/>
      <c r="K17" s="38"/>
      <c r="L17" s="8"/>
      <c r="M17" s="8"/>
      <c r="N17" s="8"/>
      <c r="O17" s="8"/>
    </row>
    <row r="18" spans="2:16" ht="26" x14ac:dyDescent="0.35">
      <c r="B18" s="40" t="s">
        <v>42</v>
      </c>
      <c r="C18" s="35">
        <v>25</v>
      </c>
      <c r="D18" s="36">
        <v>6500</v>
      </c>
      <c r="E18" s="10"/>
      <c r="F18" s="10"/>
      <c r="G18" s="11">
        <f t="shared" si="0"/>
        <v>0</v>
      </c>
      <c r="H18" s="11">
        <f t="shared" ref="H18:H23" si="6">F18*C18</f>
        <v>0</v>
      </c>
      <c r="I18" s="12" t="e">
        <f t="shared" si="2"/>
        <v>#DIV/0!</v>
      </c>
      <c r="J18" s="33"/>
      <c r="K18" s="34"/>
      <c r="L18" s="8"/>
      <c r="M18" s="8"/>
      <c r="N18" s="8"/>
      <c r="O18" s="8"/>
    </row>
    <row r="19" spans="2:16" ht="39" x14ac:dyDescent="0.35">
      <c r="B19" s="40" t="s">
        <v>68</v>
      </c>
      <c r="C19" s="35">
        <v>10</v>
      </c>
      <c r="D19" s="36">
        <v>1500</v>
      </c>
      <c r="E19" s="10"/>
      <c r="F19" s="10"/>
      <c r="G19" s="11">
        <f t="shared" si="0"/>
        <v>0</v>
      </c>
      <c r="H19" s="11">
        <f t="shared" si="6"/>
        <v>0</v>
      </c>
      <c r="I19" s="12" t="e">
        <f t="shared" si="2"/>
        <v>#DIV/0!</v>
      </c>
      <c r="J19" s="63"/>
      <c r="K19" s="64"/>
      <c r="L19" s="8"/>
      <c r="M19" s="8"/>
      <c r="N19" s="8"/>
      <c r="O19" s="8"/>
    </row>
    <row r="20" spans="2:16" ht="52" x14ac:dyDescent="0.35">
      <c r="B20" s="40" t="s">
        <v>69</v>
      </c>
      <c r="C20" s="35">
        <v>5</v>
      </c>
      <c r="D20" s="36">
        <v>2500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2"/>
        <v>#DIV/0!</v>
      </c>
      <c r="J20" s="33"/>
      <c r="K20" s="34"/>
      <c r="L20" s="8"/>
      <c r="M20" s="8"/>
      <c r="N20" s="8"/>
      <c r="O20" s="8"/>
    </row>
    <row r="21" spans="2:16" ht="26" x14ac:dyDescent="0.35">
      <c r="B21" s="40" t="s">
        <v>43</v>
      </c>
      <c r="C21" s="35">
        <v>100</v>
      </c>
      <c r="D21" s="36">
        <v>9000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2"/>
        <v>#DIV/0!</v>
      </c>
      <c r="J21" s="33"/>
      <c r="K21" s="34"/>
      <c r="L21" s="8"/>
      <c r="M21" s="8"/>
      <c r="N21" s="8"/>
      <c r="O21" s="8"/>
    </row>
    <row r="22" spans="2:16" ht="39" x14ac:dyDescent="0.35">
      <c r="B22" s="40" t="s">
        <v>70</v>
      </c>
      <c r="C22" s="35">
        <v>35</v>
      </c>
      <c r="D22" s="36">
        <v>2600</v>
      </c>
      <c r="E22" s="10"/>
      <c r="F22" s="10"/>
      <c r="G22" s="11">
        <f t="shared" si="0"/>
        <v>0</v>
      </c>
      <c r="H22" s="11">
        <f t="shared" si="6"/>
        <v>0</v>
      </c>
      <c r="I22" s="12" t="e">
        <f>H22/$C$40</f>
        <v>#DIV/0!</v>
      </c>
      <c r="J22" s="63"/>
      <c r="K22" s="64"/>
      <c r="L22" s="8"/>
    </row>
    <row r="23" spans="2:16" ht="52" x14ac:dyDescent="0.35">
      <c r="B23" s="40" t="s">
        <v>71</v>
      </c>
      <c r="C23" s="35">
        <v>20</v>
      </c>
      <c r="D23" s="36">
        <v>3700</v>
      </c>
      <c r="E23" s="10"/>
      <c r="F23" s="10"/>
      <c r="G23" s="11">
        <f t="shared" si="0"/>
        <v>0</v>
      </c>
      <c r="H23" s="11">
        <f t="shared" si="6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7769500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63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  Appendice A all'All.5_ Schema di conto economico</oddHeader>
    <oddFooter>&amp;LID 2740 - AQ Veicoli 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Layout" topLeftCell="A9" zoomScale="77" zoomScaleNormal="100" zoomScalePageLayoutView="77" workbookViewId="0">
      <selection activeCell="B14" sqref="B14:F14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5.08984375" style="1" customWidth="1"/>
    <col min="5" max="5" width="13.453125" style="1" customWidth="1"/>
    <col min="6" max="6" width="11.1796875" style="1" bestFit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1" ht="14.5" customHeight="1" x14ac:dyDescent="0.35">
      <c r="B1" s="57" t="s">
        <v>59</v>
      </c>
      <c r="C1" s="57"/>
      <c r="D1" s="57"/>
      <c r="E1" s="57"/>
      <c r="F1" s="57"/>
      <c r="G1" s="57"/>
      <c r="H1" s="57"/>
      <c r="I1" s="57"/>
      <c r="J1" s="57"/>
      <c r="K1" s="57"/>
    </row>
    <row r="2" spans="2:11" ht="22.75" customHeight="1" x14ac:dyDescent="0.35">
      <c r="B2" s="79" t="s">
        <v>20</v>
      </c>
      <c r="C2" s="79"/>
      <c r="D2" s="79"/>
      <c r="E2" s="79"/>
      <c r="F2" s="79"/>
      <c r="G2" s="79"/>
      <c r="H2" s="79"/>
      <c r="I2" s="79"/>
      <c r="J2" s="79"/>
      <c r="K2" s="79"/>
    </row>
    <row r="3" spans="2:11" ht="52" x14ac:dyDescent="0.35">
      <c r="B3" s="35" t="s">
        <v>8</v>
      </c>
      <c r="C3" s="35" t="s">
        <v>19</v>
      </c>
      <c r="D3" s="35" t="s">
        <v>3</v>
      </c>
      <c r="E3" s="35" t="s">
        <v>5</v>
      </c>
      <c r="F3" s="35" t="s">
        <v>14</v>
      </c>
      <c r="G3" s="35" t="s">
        <v>0</v>
      </c>
      <c r="H3" s="35" t="s">
        <v>1</v>
      </c>
      <c r="I3" s="35" t="s">
        <v>4</v>
      </c>
      <c r="J3" s="80" t="s">
        <v>9</v>
      </c>
      <c r="K3" s="80"/>
    </row>
    <row r="4" spans="2:11" ht="26" x14ac:dyDescent="0.35">
      <c r="B4" s="40" t="s">
        <v>86</v>
      </c>
      <c r="C4" s="35">
        <v>250</v>
      </c>
      <c r="D4" s="36">
        <v>24000</v>
      </c>
      <c r="E4" s="10"/>
      <c r="F4" s="10"/>
      <c r="G4" s="11">
        <f t="shared" ref="G4:G23" si="0">E4*C4</f>
        <v>0</v>
      </c>
      <c r="H4" s="11">
        <f t="shared" ref="H4:H9" si="1">F4*C4</f>
        <v>0</v>
      </c>
      <c r="I4" s="12" t="e">
        <f t="shared" ref="I4:I21" si="2">H4/$C$40</f>
        <v>#DIV/0!</v>
      </c>
      <c r="J4" s="33"/>
      <c r="K4" s="34"/>
    </row>
    <row r="5" spans="2:11" ht="26" x14ac:dyDescent="0.35">
      <c r="B5" s="40" t="s">
        <v>33</v>
      </c>
      <c r="C5" s="35">
        <v>30</v>
      </c>
      <c r="D5" s="36">
        <v>4000</v>
      </c>
      <c r="E5" s="10"/>
      <c r="F5" s="10"/>
      <c r="G5" s="11">
        <f t="shared" si="0"/>
        <v>0</v>
      </c>
      <c r="H5" s="11">
        <f t="shared" si="1"/>
        <v>0</v>
      </c>
      <c r="I5" s="12" t="e">
        <f t="shared" si="2"/>
        <v>#DIV/0!</v>
      </c>
      <c r="J5" s="33"/>
      <c r="K5" s="34"/>
    </row>
    <row r="6" spans="2:11" ht="26" x14ac:dyDescent="0.35">
      <c r="B6" s="40" t="s">
        <v>34</v>
      </c>
      <c r="C6" s="35">
        <v>30</v>
      </c>
      <c r="D6" s="36">
        <v>1400</v>
      </c>
      <c r="E6" s="10"/>
      <c r="F6" s="10"/>
      <c r="G6" s="11">
        <f t="shared" si="0"/>
        <v>0</v>
      </c>
      <c r="H6" s="11">
        <f t="shared" si="1"/>
        <v>0</v>
      </c>
      <c r="I6" s="12" t="e">
        <f t="shared" si="2"/>
        <v>#DIV/0!</v>
      </c>
      <c r="J6" s="33"/>
      <c r="K6" s="34"/>
    </row>
    <row r="7" spans="2:11" ht="13" x14ac:dyDescent="0.35">
      <c r="B7" s="40" t="s">
        <v>35</v>
      </c>
      <c r="C7" s="35">
        <v>100</v>
      </c>
      <c r="D7" s="36">
        <v>2200</v>
      </c>
      <c r="E7" s="10"/>
      <c r="F7" s="10"/>
      <c r="G7" s="11">
        <f t="shared" si="0"/>
        <v>0</v>
      </c>
      <c r="H7" s="11">
        <f t="shared" si="1"/>
        <v>0</v>
      </c>
      <c r="I7" s="12" t="e">
        <f t="shared" si="2"/>
        <v>#DIV/0!</v>
      </c>
      <c r="J7" s="33"/>
      <c r="K7" s="34"/>
    </row>
    <row r="8" spans="2:11" ht="13" x14ac:dyDescent="0.35">
      <c r="B8" s="40" t="s">
        <v>36</v>
      </c>
      <c r="C8" s="35">
        <v>50</v>
      </c>
      <c r="D8" s="36">
        <v>3500</v>
      </c>
      <c r="E8" s="10"/>
      <c r="F8" s="10"/>
      <c r="G8" s="11">
        <f t="shared" si="0"/>
        <v>0</v>
      </c>
      <c r="H8" s="11">
        <f t="shared" si="1"/>
        <v>0</v>
      </c>
      <c r="I8" s="12" t="e">
        <f t="shared" si="2"/>
        <v>#DIV/0!</v>
      </c>
      <c r="J8" s="33"/>
      <c r="K8" s="34"/>
    </row>
    <row r="9" spans="2:11" ht="39" x14ac:dyDescent="0.35">
      <c r="B9" s="40" t="s">
        <v>37</v>
      </c>
      <c r="C9" s="35">
        <v>50</v>
      </c>
      <c r="D9" s="36">
        <v>2500</v>
      </c>
      <c r="E9" s="10"/>
      <c r="F9" s="10"/>
      <c r="G9" s="11">
        <f t="shared" si="0"/>
        <v>0</v>
      </c>
      <c r="H9" s="11">
        <f t="shared" si="1"/>
        <v>0</v>
      </c>
      <c r="I9" s="12" t="e">
        <f t="shared" si="2"/>
        <v>#DIV/0!</v>
      </c>
      <c r="J9" s="33"/>
      <c r="K9" s="34"/>
    </row>
    <row r="10" spans="2:11" ht="26" x14ac:dyDescent="0.35">
      <c r="B10" s="40" t="s">
        <v>38</v>
      </c>
      <c r="C10" s="39">
        <v>100</v>
      </c>
      <c r="D10" s="36">
        <v>900</v>
      </c>
      <c r="E10" s="10"/>
      <c r="F10" s="10"/>
      <c r="G10" s="11">
        <f t="shared" ref="G10:G16" si="3">E10*C10</f>
        <v>0</v>
      </c>
      <c r="H10" s="11">
        <f t="shared" ref="H10:H16" si="4">F10*C10</f>
        <v>0</v>
      </c>
      <c r="I10" s="12" t="e">
        <f t="shared" ref="I10:I16" si="5">H10/$C$40</f>
        <v>#DIV/0!</v>
      </c>
      <c r="J10" s="37"/>
      <c r="K10" s="38"/>
    </row>
    <row r="11" spans="2:11" ht="39" x14ac:dyDescent="0.35">
      <c r="B11" s="40" t="s">
        <v>39</v>
      </c>
      <c r="C11" s="39">
        <v>25</v>
      </c>
      <c r="D11" s="36">
        <v>600</v>
      </c>
      <c r="E11" s="10"/>
      <c r="F11" s="10"/>
      <c r="G11" s="11">
        <f t="shared" si="3"/>
        <v>0</v>
      </c>
      <c r="H11" s="11">
        <f t="shared" si="4"/>
        <v>0</v>
      </c>
      <c r="I11" s="12" t="e">
        <f t="shared" si="5"/>
        <v>#DIV/0!</v>
      </c>
      <c r="J11" s="37"/>
      <c r="K11" s="38"/>
    </row>
    <row r="12" spans="2:11" ht="26" x14ac:dyDescent="0.35">
      <c r="B12" s="40" t="s">
        <v>40</v>
      </c>
      <c r="C12" s="39">
        <v>25</v>
      </c>
      <c r="D12" s="36">
        <v>3000</v>
      </c>
      <c r="E12" s="10"/>
      <c r="F12" s="10"/>
      <c r="G12" s="11">
        <f t="shared" si="3"/>
        <v>0</v>
      </c>
      <c r="H12" s="11">
        <f t="shared" si="4"/>
        <v>0</v>
      </c>
      <c r="I12" s="12" t="e">
        <f t="shared" si="5"/>
        <v>#DIV/0!</v>
      </c>
      <c r="J12" s="37"/>
      <c r="K12" s="38"/>
    </row>
    <row r="13" spans="2:11" ht="39" x14ac:dyDescent="0.35">
      <c r="B13" s="40" t="s">
        <v>64</v>
      </c>
      <c r="C13" s="39">
        <v>15</v>
      </c>
      <c r="D13" s="36">
        <v>900</v>
      </c>
      <c r="E13" s="10"/>
      <c r="F13" s="10"/>
      <c r="G13" s="11">
        <f t="shared" si="3"/>
        <v>0</v>
      </c>
      <c r="H13" s="11">
        <f t="shared" si="4"/>
        <v>0</v>
      </c>
      <c r="I13" s="12" t="e">
        <f t="shared" si="5"/>
        <v>#DIV/0!</v>
      </c>
      <c r="J13" s="37"/>
      <c r="K13" s="38"/>
    </row>
    <row r="14" spans="2:11" ht="52" x14ac:dyDescent="0.35">
      <c r="B14" s="40" t="s">
        <v>65</v>
      </c>
      <c r="C14" s="39">
        <v>10</v>
      </c>
      <c r="D14" s="36">
        <v>1500</v>
      </c>
      <c r="E14" s="10"/>
      <c r="F14" s="10"/>
      <c r="G14" s="11">
        <f t="shared" si="3"/>
        <v>0</v>
      </c>
      <c r="H14" s="11">
        <f t="shared" si="4"/>
        <v>0</v>
      </c>
      <c r="I14" s="12" t="e">
        <f t="shared" si="5"/>
        <v>#DIV/0!</v>
      </c>
      <c r="J14" s="37"/>
      <c r="K14" s="38"/>
    </row>
    <row r="15" spans="2:11" ht="26" x14ac:dyDescent="0.35">
      <c r="B15" s="40" t="s">
        <v>41</v>
      </c>
      <c r="C15" s="39">
        <v>100</v>
      </c>
      <c r="D15" s="36">
        <v>5200</v>
      </c>
      <c r="E15" s="10"/>
      <c r="F15" s="10"/>
      <c r="G15" s="11">
        <f t="shared" si="3"/>
        <v>0</v>
      </c>
      <c r="H15" s="11">
        <f t="shared" si="4"/>
        <v>0</v>
      </c>
      <c r="I15" s="12" t="e">
        <f t="shared" si="5"/>
        <v>#DIV/0!</v>
      </c>
      <c r="J15" s="37"/>
      <c r="K15" s="38"/>
    </row>
    <row r="16" spans="2:11" ht="39" x14ac:dyDescent="0.35">
      <c r="B16" s="40" t="s">
        <v>66</v>
      </c>
      <c r="C16" s="39">
        <v>20</v>
      </c>
      <c r="D16" s="36">
        <v>2100</v>
      </c>
      <c r="E16" s="10"/>
      <c r="F16" s="10"/>
      <c r="G16" s="11">
        <f t="shared" si="3"/>
        <v>0</v>
      </c>
      <c r="H16" s="11">
        <f t="shared" si="4"/>
        <v>0</v>
      </c>
      <c r="I16" s="12" t="e">
        <f t="shared" si="5"/>
        <v>#DIV/0!</v>
      </c>
      <c r="J16" s="37"/>
      <c r="K16" s="38"/>
    </row>
    <row r="17" spans="2:16" ht="52" x14ac:dyDescent="0.35">
      <c r="B17" s="40" t="s">
        <v>67</v>
      </c>
      <c r="C17" s="35">
        <v>20</v>
      </c>
      <c r="D17" s="36">
        <v>3100</v>
      </c>
      <c r="E17" s="10"/>
      <c r="F17" s="10"/>
      <c r="G17" s="11">
        <f t="shared" si="0"/>
        <v>0</v>
      </c>
      <c r="H17" s="11">
        <f>F17*C17</f>
        <v>0</v>
      </c>
      <c r="I17" s="12" t="e">
        <f t="shared" si="2"/>
        <v>#DIV/0!</v>
      </c>
      <c r="J17" s="33"/>
      <c r="K17" s="34"/>
      <c r="L17" s="8"/>
      <c r="M17" s="8"/>
      <c r="N17" s="8"/>
      <c r="O17" s="8"/>
    </row>
    <row r="18" spans="2:16" ht="26" x14ac:dyDescent="0.35">
      <c r="B18" s="40" t="s">
        <v>42</v>
      </c>
      <c r="C18" s="35">
        <v>25</v>
      </c>
      <c r="D18" s="36">
        <v>6500</v>
      </c>
      <c r="E18" s="10"/>
      <c r="F18" s="10"/>
      <c r="G18" s="11">
        <f t="shared" si="0"/>
        <v>0</v>
      </c>
      <c r="H18" s="11">
        <f t="shared" ref="H18:H23" si="6">F18*C18</f>
        <v>0</v>
      </c>
      <c r="I18" s="12" t="e">
        <f t="shared" si="2"/>
        <v>#DIV/0!</v>
      </c>
      <c r="J18" s="33"/>
      <c r="K18" s="34"/>
      <c r="L18" s="8"/>
      <c r="M18" s="8"/>
      <c r="N18" s="8"/>
      <c r="O18" s="8"/>
    </row>
    <row r="19" spans="2:16" ht="39" x14ac:dyDescent="0.35">
      <c r="B19" s="40" t="s">
        <v>68</v>
      </c>
      <c r="C19" s="35">
        <v>10</v>
      </c>
      <c r="D19" s="36">
        <v>1500</v>
      </c>
      <c r="E19" s="10"/>
      <c r="F19" s="10"/>
      <c r="G19" s="11">
        <f t="shared" si="0"/>
        <v>0</v>
      </c>
      <c r="H19" s="11">
        <f t="shared" si="6"/>
        <v>0</v>
      </c>
      <c r="I19" s="12" t="e">
        <f t="shared" si="2"/>
        <v>#DIV/0!</v>
      </c>
      <c r="J19" s="63"/>
      <c r="K19" s="64"/>
      <c r="L19" s="8"/>
      <c r="M19" s="8"/>
      <c r="N19" s="8"/>
      <c r="O19" s="8"/>
    </row>
    <row r="20" spans="2:16" ht="52" x14ac:dyDescent="0.35">
      <c r="B20" s="40" t="s">
        <v>69</v>
      </c>
      <c r="C20" s="35">
        <v>5</v>
      </c>
      <c r="D20" s="36">
        <v>2500</v>
      </c>
      <c r="E20" s="10"/>
      <c r="F20" s="10"/>
      <c r="G20" s="11">
        <f t="shared" si="0"/>
        <v>0</v>
      </c>
      <c r="H20" s="11">
        <f t="shared" si="6"/>
        <v>0</v>
      </c>
      <c r="I20" s="12" t="e">
        <f t="shared" si="2"/>
        <v>#DIV/0!</v>
      </c>
      <c r="J20" s="33"/>
      <c r="K20" s="34"/>
      <c r="L20" s="8"/>
      <c r="M20" s="8"/>
      <c r="N20" s="8"/>
      <c r="O20" s="8"/>
    </row>
    <row r="21" spans="2:16" ht="26" x14ac:dyDescent="0.35">
      <c r="B21" s="40" t="s">
        <v>43</v>
      </c>
      <c r="C21" s="35">
        <v>100</v>
      </c>
      <c r="D21" s="36">
        <v>9000</v>
      </c>
      <c r="E21" s="10"/>
      <c r="F21" s="10"/>
      <c r="G21" s="11">
        <f t="shared" si="0"/>
        <v>0</v>
      </c>
      <c r="H21" s="11">
        <f t="shared" si="6"/>
        <v>0</v>
      </c>
      <c r="I21" s="12" t="e">
        <f t="shared" si="2"/>
        <v>#DIV/0!</v>
      </c>
      <c r="J21" s="33"/>
      <c r="K21" s="34"/>
      <c r="L21" s="8"/>
      <c r="M21" s="8"/>
      <c r="N21" s="8"/>
      <c r="O21" s="8"/>
    </row>
    <row r="22" spans="2:16" ht="39" x14ac:dyDescent="0.35">
      <c r="B22" s="40" t="s">
        <v>70</v>
      </c>
      <c r="C22" s="35">
        <v>35</v>
      </c>
      <c r="D22" s="36">
        <v>2600</v>
      </c>
      <c r="E22" s="10"/>
      <c r="F22" s="10"/>
      <c r="G22" s="11">
        <f t="shared" si="0"/>
        <v>0</v>
      </c>
      <c r="H22" s="11">
        <f t="shared" si="6"/>
        <v>0</v>
      </c>
      <c r="I22" s="12" t="e">
        <f>H22/$C$40</f>
        <v>#DIV/0!</v>
      </c>
      <c r="J22" s="63"/>
      <c r="K22" s="64"/>
      <c r="L22" s="8"/>
    </row>
    <row r="23" spans="2:16" ht="52" x14ac:dyDescent="0.35">
      <c r="B23" s="40" t="s">
        <v>71</v>
      </c>
      <c r="C23" s="35">
        <v>20</v>
      </c>
      <c r="D23" s="36">
        <v>3700</v>
      </c>
      <c r="E23" s="10"/>
      <c r="F23" s="10"/>
      <c r="G23" s="11">
        <f t="shared" si="0"/>
        <v>0</v>
      </c>
      <c r="H23" s="11">
        <f t="shared" si="6"/>
        <v>0</v>
      </c>
      <c r="I23" s="12" t="e">
        <f>H23/$C$40</f>
        <v>#DIV/0!</v>
      </c>
      <c r="J23" s="63"/>
      <c r="K23" s="64"/>
      <c r="L23" s="8"/>
    </row>
    <row r="24" spans="2:16" ht="13" x14ac:dyDescent="0.35">
      <c r="B24" s="13" t="s">
        <v>2</v>
      </c>
      <c r="C24" s="13"/>
      <c r="D24" s="14">
        <f>SUMPRODUCT($C$4:$C$23,D4:D23)</f>
        <v>8769500</v>
      </c>
      <c r="E24" s="14">
        <f>SUMPRODUCT($C$4:$C$23,E4:E23)</f>
        <v>0</v>
      </c>
      <c r="F24" s="14">
        <f>SUMPRODUCT($C$4:$C$23,F4:F23)</f>
        <v>0</v>
      </c>
      <c r="G24" s="15">
        <f>SUM(G4:G23)</f>
        <v>0</v>
      </c>
      <c r="H24" s="16">
        <f>SUM(H4:H23)</f>
        <v>0</v>
      </c>
      <c r="I24" s="17" t="e">
        <f>H24/$C$40</f>
        <v>#DIV/0!</v>
      </c>
      <c r="J24" s="81"/>
      <c r="K24" s="81"/>
      <c r="L24" s="8"/>
    </row>
    <row r="25" spans="2:16" x14ac:dyDescent="0.35">
      <c r="L25" s="8"/>
    </row>
    <row r="27" spans="2:16" ht="22.75" customHeight="1" x14ac:dyDescent="0.35">
      <c r="B27" s="75" t="s">
        <v>18</v>
      </c>
      <c r="C27" s="76"/>
      <c r="D27" s="76"/>
      <c r="E27" s="76"/>
      <c r="F27" s="76"/>
      <c r="G27" s="76"/>
    </row>
    <row r="28" spans="2:16" ht="26" x14ac:dyDescent="0.35">
      <c r="B28" s="35" t="s">
        <v>7</v>
      </c>
      <c r="C28" s="35" t="s">
        <v>1</v>
      </c>
      <c r="D28" s="35" t="s">
        <v>4</v>
      </c>
      <c r="E28" s="61" t="s">
        <v>9</v>
      </c>
      <c r="F28" s="77"/>
      <c r="G28" s="62"/>
      <c r="H28" s="70"/>
      <c r="I28" s="71"/>
      <c r="J28" s="71"/>
      <c r="K28" s="71"/>
      <c r="L28" s="71"/>
      <c r="M28" s="71"/>
      <c r="N28" s="71"/>
      <c r="O28" s="71"/>
      <c r="P28" s="71"/>
    </row>
    <row r="29" spans="2:16" ht="13" x14ac:dyDescent="0.35">
      <c r="B29" s="27" t="s">
        <v>6</v>
      </c>
      <c r="C29" s="10"/>
      <c r="D29" s="18" t="e">
        <f t="shared" ref="D29:D35" si="7">C29/$C$40</f>
        <v>#DIV/0!</v>
      </c>
      <c r="E29" s="33"/>
      <c r="F29" s="29"/>
      <c r="G29" s="34"/>
    </row>
    <row r="30" spans="2:16" ht="13" x14ac:dyDescent="0.35">
      <c r="B30" s="27" t="s">
        <v>30</v>
      </c>
      <c r="C30" s="10"/>
      <c r="D30" s="18" t="e">
        <f t="shared" si="7"/>
        <v>#DIV/0!</v>
      </c>
      <c r="E30" s="33"/>
      <c r="F30" s="29"/>
      <c r="G30" s="34"/>
    </row>
    <row r="31" spans="2:16" ht="13" x14ac:dyDescent="0.35">
      <c r="B31" s="27" t="s">
        <v>31</v>
      </c>
      <c r="C31" s="10"/>
      <c r="D31" s="18" t="e">
        <f t="shared" si="7"/>
        <v>#DIV/0!</v>
      </c>
      <c r="E31" s="33"/>
      <c r="F31" s="29"/>
      <c r="G31" s="34"/>
    </row>
    <row r="32" spans="2:16" ht="13" x14ac:dyDescent="0.35">
      <c r="B32" s="27" t="s">
        <v>32</v>
      </c>
      <c r="C32" s="10"/>
      <c r="D32" s="18" t="e">
        <f t="shared" si="7"/>
        <v>#DIV/0!</v>
      </c>
      <c r="E32" s="33"/>
      <c r="F32" s="29"/>
      <c r="G32" s="34"/>
    </row>
    <row r="33" spans="2:7" ht="13" x14ac:dyDescent="0.35">
      <c r="B33" s="27" t="s">
        <v>44</v>
      </c>
      <c r="C33" s="10"/>
      <c r="D33" s="18" t="e">
        <f t="shared" si="7"/>
        <v>#DIV/0!</v>
      </c>
      <c r="E33" s="33"/>
      <c r="F33" s="29"/>
      <c r="G33" s="34"/>
    </row>
    <row r="34" spans="2:7" ht="13" x14ac:dyDescent="0.35">
      <c r="B34" s="27" t="s">
        <v>63</v>
      </c>
      <c r="C34" s="10"/>
      <c r="D34" s="18" t="e">
        <f t="shared" si="7"/>
        <v>#DIV/0!</v>
      </c>
      <c r="E34" s="37"/>
      <c r="F34" s="29"/>
      <c r="G34" s="38"/>
    </row>
    <row r="35" spans="2:7" ht="13" x14ac:dyDescent="0.35">
      <c r="B35" s="13" t="s">
        <v>2</v>
      </c>
      <c r="C35" s="20">
        <f>SUM(C29:C33)</f>
        <v>0</v>
      </c>
      <c r="D35" s="19" t="e">
        <f t="shared" si="7"/>
        <v>#DIV/0!</v>
      </c>
      <c r="E35" s="72"/>
      <c r="F35" s="73"/>
      <c r="G35" s="74"/>
    </row>
    <row r="38" spans="2:7" ht="22.75" customHeight="1" x14ac:dyDescent="0.35">
      <c r="B38" s="78" t="s">
        <v>10</v>
      </c>
      <c r="C38" s="78"/>
      <c r="D38" s="78"/>
    </row>
    <row r="39" spans="2:7" ht="14.5" x14ac:dyDescent="0.35">
      <c r="B39" s="21" t="s">
        <v>11</v>
      </c>
      <c r="C39" s="22">
        <f>G24</f>
        <v>0</v>
      </c>
      <c r="D39" s="23"/>
    </row>
    <row r="40" spans="2:7" ht="14.5" x14ac:dyDescent="0.35">
      <c r="B40" s="21" t="s">
        <v>12</v>
      </c>
      <c r="C40" s="22">
        <f>H24+C35</f>
        <v>0</v>
      </c>
      <c r="D40" s="24" t="e">
        <f>C40/$C$39</f>
        <v>#DIV/0!</v>
      </c>
    </row>
    <row r="41" spans="2:7" ht="14.5" x14ac:dyDescent="0.35">
      <c r="B41" s="21" t="s">
        <v>13</v>
      </c>
      <c r="C41" s="22">
        <f>C39-C40</f>
        <v>0</v>
      </c>
      <c r="D41" s="24" t="e">
        <f>C41/$C$39</f>
        <v>#DIV/0!</v>
      </c>
    </row>
    <row r="42" spans="2:7" ht="14.5" x14ac:dyDescent="0.35">
      <c r="B42" s="25"/>
      <c r="C42" s="25"/>
      <c r="D42" s="25"/>
    </row>
  </sheetData>
  <mergeCells count="12">
    <mergeCell ref="B38:D38"/>
    <mergeCell ref="B1:K1"/>
    <mergeCell ref="B2:K2"/>
    <mergeCell ref="J3:K3"/>
    <mergeCell ref="J19:K19"/>
    <mergeCell ref="J22:K22"/>
    <mergeCell ref="J23:K23"/>
    <mergeCell ref="J24:K24"/>
    <mergeCell ref="B27:G27"/>
    <mergeCell ref="E28:G28"/>
    <mergeCell ref="H28:P28"/>
    <mergeCell ref="E35:G35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&amp;L&amp;18
                                                       Appendice A all'All.5_ Schema di conto economico</oddHeader>
    <oddFooter>&amp;LID 2740 - AQ Veicoli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Istruzioni compilazione</vt:lpstr>
      <vt:lpstr>Conto Economico Lotto 1</vt:lpstr>
      <vt:lpstr>Conto Economico Lotto 2</vt:lpstr>
      <vt:lpstr>Conto Economico Lotto 3</vt:lpstr>
      <vt:lpstr>Conto Economico Lotto 4</vt:lpstr>
      <vt:lpstr>Conto Economico Lotto 5</vt:lpstr>
      <vt:lpstr>Conto Economico Lotto 6</vt:lpstr>
      <vt:lpstr>Conto Economico Lotto 7</vt:lpstr>
      <vt:lpstr>Conto Economico Lotto 8</vt:lpstr>
      <vt:lpstr>Conto Economico Lotto 9</vt:lpstr>
      <vt:lpstr>Conto Economico Lotto 10</vt:lpstr>
      <vt:lpstr>'Istruzioni compilazione'!Area_stampa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Valentina Bonvissuto</cp:lastModifiedBy>
  <cp:lastPrinted>2024-04-18T10:34:11Z</cp:lastPrinted>
  <dcterms:created xsi:type="dcterms:W3CDTF">2021-02-25T11:20:16Z</dcterms:created>
  <dcterms:modified xsi:type="dcterms:W3CDTF">2024-04-18T10:34:37Z</dcterms:modified>
</cp:coreProperties>
</file>