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rizio.marini\Desktop\ID 2169 Pacchetto documentazione\"/>
    </mc:Choice>
  </mc:AlternateContent>
  <bookViews>
    <workbookView xWindow="0" yWindow="60" windowWidth="20490" windowHeight="7410"/>
  </bookViews>
  <sheets>
    <sheet name="Ausilio compilazione Off.Ecn" sheetId="10" r:id="rId1"/>
  </sheets>
  <calcPr calcId="162913"/>
</workbook>
</file>

<file path=xl/calcChain.xml><?xml version="1.0" encoding="utf-8"?>
<calcChain xmlns="http://schemas.openxmlformats.org/spreadsheetml/2006/main">
  <c r="J1" i="10" l="1"/>
  <c r="D6" i="10" l="1"/>
  <c r="G6" i="10" s="1"/>
  <c r="K6" i="10"/>
  <c r="H6" i="10" l="1"/>
  <c r="F6" i="10"/>
  <c r="D7" i="10"/>
  <c r="D15" i="10"/>
  <c r="H15" i="10" s="1"/>
  <c r="H16" i="10" s="1"/>
  <c r="D8" i="10"/>
  <c r="D9" i="10"/>
  <c r="H9" i="10" l="1"/>
  <c r="G9" i="10"/>
  <c r="F9" i="10"/>
  <c r="G8" i="10"/>
  <c r="F8" i="10"/>
  <c r="H8" i="10"/>
  <c r="F7" i="10"/>
  <c r="H7" i="10"/>
  <c r="G7" i="10"/>
  <c r="G15" i="10"/>
  <c r="G16" i="10" s="1"/>
  <c r="F15" i="10"/>
  <c r="F16" i="10" s="1"/>
  <c r="F10" i="10" l="1"/>
  <c r="H10" i="10"/>
  <c r="G10" i="10"/>
  <c r="F17" i="10"/>
  <c r="F11" i="10" l="1"/>
  <c r="H19" i="10" s="1"/>
</calcChain>
</file>

<file path=xl/sharedStrings.xml><?xml version="1.0" encoding="utf-8"?>
<sst xmlns="http://schemas.openxmlformats.org/spreadsheetml/2006/main" count="35" uniqueCount="27">
  <si>
    <t>1</t>
  </si>
  <si>
    <t>Q.tà</t>
  </si>
  <si>
    <t>Totale annuo</t>
  </si>
  <si>
    <t>2</t>
  </si>
  <si>
    <t>5</t>
  </si>
  <si>
    <t>3</t>
  </si>
  <si>
    <t>Recorded
Future</t>
  </si>
  <si>
    <t>_</t>
  </si>
  <si>
    <r>
      <rPr>
        <b/>
        <sz val="12"/>
        <color theme="1"/>
        <rFont val="Calibri"/>
        <family val="2"/>
        <scheme val="minor"/>
      </rPr>
      <t>Advanced─1</t>
    </r>
    <r>
      <rPr>
        <sz val="12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(</t>
    </r>
    <r>
      <rPr>
        <b/>
        <sz val="9"/>
        <color theme="1"/>
        <rFont val="Calibri"/>
        <family val="2"/>
        <scheme val="minor"/>
      </rPr>
      <t>Annual license</t>
    </r>
    <r>
      <rPr>
        <sz val="9"/>
        <color theme="1"/>
        <rFont val="Calibri"/>
        <family val="2"/>
        <scheme val="minor"/>
      </rPr>
      <t xml:space="preserve"> for one named user of the Recorded Future Portal with Advanced level access)</t>
    </r>
  </si>
  <si>
    <r>
      <rPr>
        <b/>
        <sz val="12"/>
        <color rgb="FF000000"/>
        <rFont val="Calibri"/>
        <family val="2"/>
        <scheme val="minor"/>
      </rPr>
      <t>1 Advanced user License</t>
    </r>
    <r>
      <rPr>
        <sz val="9"/>
        <color rgb="FF000000"/>
        <rFont val="Calibri"/>
        <family val="2"/>
        <scheme val="minor"/>
      </rPr>
      <t xml:space="preserve">
(</t>
    </r>
    <r>
      <rPr>
        <b/>
        <sz val="9"/>
        <color rgb="FF000000"/>
        <rFont val="Calibri"/>
        <family val="2"/>
        <scheme val="minor"/>
      </rPr>
      <t>Annual license</t>
    </r>
    <r>
      <rPr>
        <sz val="9"/>
        <color rgb="FF000000"/>
        <rFont val="Calibri"/>
        <family val="2"/>
        <scheme val="minor"/>
      </rPr>
      <t xml:space="preserve"> for one named users of Recorded Future Enterprise Edition with full analyst access level)</t>
    </r>
  </si>
  <si>
    <r>
      <rPr>
        <b/>
        <sz val="12"/>
        <color theme="1"/>
        <rFont val="Calibri"/>
        <family val="2"/>
        <scheme val="minor"/>
      </rPr>
      <t>Automation API</t>
    </r>
    <r>
      <rPr>
        <sz val="12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(Hosted </t>
    </r>
    <r>
      <rPr>
        <b/>
        <sz val="9"/>
        <color theme="1"/>
        <rFont val="Calibri"/>
        <family val="2"/>
        <scheme val="minor"/>
      </rPr>
      <t>1 year</t>
    </r>
    <r>
      <rPr>
        <sz val="9"/>
        <color theme="1"/>
        <rFont val="Calibri"/>
        <family val="2"/>
        <scheme val="minor"/>
      </rPr>
      <t xml:space="preserve"> API </t>
    </r>
    <r>
      <rPr>
        <b/>
        <sz val="9"/>
        <color theme="1"/>
        <rFont val="Calibri"/>
        <family val="2"/>
        <scheme val="minor"/>
      </rPr>
      <t>subscription license</t>
    </r>
    <r>
      <rPr>
        <sz val="9"/>
        <color theme="1"/>
        <rFont val="Calibri"/>
        <family val="2"/>
        <scheme val="minor"/>
      </rPr>
      <t xml:space="preserve"> for 50 credits per day)</t>
    </r>
  </si>
  <si>
    <r>
      <t xml:space="preserve">CON-INT
</t>
    </r>
    <r>
      <rPr>
        <sz val="9"/>
        <color theme="1"/>
        <rFont val="Calibri"/>
        <family val="2"/>
        <scheme val="minor"/>
      </rPr>
      <t xml:space="preserve">(Hosted </t>
    </r>
    <r>
      <rPr>
        <b/>
        <sz val="9"/>
        <color theme="1"/>
        <rFont val="Calibri"/>
        <family val="2"/>
        <scheme val="minor"/>
      </rPr>
      <t>1 year</t>
    </r>
    <r>
      <rPr>
        <sz val="9"/>
        <color theme="1"/>
        <rFont val="Calibri"/>
        <family val="2"/>
        <scheme val="minor"/>
      </rPr>
      <t xml:space="preserve"> Connect API for 1 product integration </t>
    </r>
    <r>
      <rPr>
        <b/>
        <sz val="9"/>
        <color theme="1"/>
        <rFont val="Calibri"/>
        <family val="2"/>
        <scheme val="minor"/>
      </rPr>
      <t>subscription license</t>
    </r>
    <r>
      <rPr>
        <sz val="9"/>
        <color theme="1"/>
        <rFont val="Calibri"/>
        <family val="2"/>
        <scheme val="minor"/>
      </rPr>
      <t xml:space="preserve"> product selected from this list: https://www.recordedfuture.com/available-integrations/)</t>
    </r>
  </si>
  <si>
    <t>terzo 
anno</t>
  </si>
  <si>
    <t>categoria 
merceologica</t>
  </si>
  <si>
    <t xml:space="preserve">(A) Recorded Future - Totale sul triennio </t>
  </si>
  <si>
    <t>(B) Virus Total - Totale sul triennio</t>
  </si>
  <si>
    <t>File di ausilio alla compilazione dell'Offerta Economica</t>
  </si>
  <si>
    <t>prezzo 
unitario/annuo</t>
  </si>
  <si>
    <t>primo
 anno</t>
  </si>
  <si>
    <t>secondo
 anno</t>
  </si>
  <si>
    <t>Virus Total</t>
  </si>
  <si>
    <t>Sconto % offerto
(s.p.o.)</t>
  </si>
  <si>
    <t>Check</t>
  </si>
  <si>
    <t xml:space="preserve">(A+B) Prezzo totale complessivo sul triennio </t>
  </si>
  <si>
    <t>Prodotti a listino
(descrizione)</t>
  </si>
  <si>
    <r>
      <t>VIRUSTOTAL ENTERPRICE ─</t>
    </r>
    <r>
      <rPr>
        <sz val="10"/>
        <color rgb="FF000000"/>
        <rFont val="Calibri"/>
        <family val="2"/>
        <scheme val="minor"/>
      </rPr>
      <t xml:space="preserve"> Professional Profile</t>
    </r>
    <r>
      <rPr>
        <b/>
        <u/>
        <sz val="10"/>
        <color rgb="FF000000"/>
        <rFont val="Calibri"/>
        <family val="2"/>
        <scheme val="minor"/>
      </rPr>
      <t xml:space="preserve">
</t>
    </r>
    <r>
      <rPr>
        <sz val="9"/>
        <color rgb="FF000000"/>
        <rFont val="Calibri"/>
        <family val="2"/>
        <scheme val="minor"/>
      </rPr>
      <t>(</t>
    </r>
    <r>
      <rPr>
        <b/>
        <sz val="9"/>
        <color rgb="FF000000"/>
        <rFont val="Calibri"/>
        <family val="2"/>
        <scheme val="minor"/>
      </rPr>
      <t>1 year Subscription</t>
    </r>
    <r>
      <rPr>
        <sz val="9"/>
        <color rgb="FF000000"/>
        <rFont val="Calibri"/>
        <family val="2"/>
        <scheme val="minor"/>
      </rPr>
      <t xml:space="preserve"> Professional Profile included: 5.000 Search&amp;Download per Month; API Automation calls, 10.000 per day; 5 Retrohunts per Mounth; 25 YARA Rules; Support)</t>
    </r>
  </si>
  <si>
    <r>
      <rPr>
        <b/>
        <sz val="12"/>
        <color theme="1"/>
        <rFont val="Calibri"/>
        <family val="2"/>
        <scheme val="minor"/>
      </rPr>
      <t xml:space="preserve">Note
</t>
    </r>
    <r>
      <rPr>
        <sz val="12"/>
        <color theme="1"/>
        <rFont val="Calibri"/>
        <family val="2"/>
        <scheme val="minor"/>
      </rPr>
      <t>L’utilizzo del presente strumento è ad esclusiva responsabilità del Concorrente, essendo onere di quest’ultimo verificarne la congruità, la completezza e la correttezza dei dati ivi contenuti e delle funzioni impostate; peraltro, resta fermo che avrà valore di Offerta Economica unicamente quanto immesso a Sistema.
Tutti i prezzi indicati, espressi in euro, sono da considerarsi IVA esclusa.
Lo “sconto % offerto”, per abbreviazione “s.p.o.”, dovrà essere espresso in valore assoluto e con un massimo di 2 (due) cifre decimali dopo la virgola (es. 25,353  viene intepretato dal file di ausilio come 25,35% ; es. 15,4577 viene intepretato dal file di ausilio come 15,45%). Si precisa che nell’inserimento dello "sconto % offerto" non sono ammessi caratteri speciali e che pertanto il concorrente dovrà limitarsi ad indicare il valore numerico dello sconto stesso.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</si>
</sst>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\ &quot;€&quot;"/>
    <numFmt numFmtId="166" formatCode="#,##0.00\ &quot;€&quot;"/>
    <numFmt numFmtId="167" formatCode="#,##0.00\ _€"/>
    <numFmt numFmtId="168" formatCode="0.000"/>
  </numFmts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85F37F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" borderId="0" applyNumberFormat="0" applyBorder="0" applyAlignment="0" applyProtection="0"/>
    <xf numFmtId="0" fontId="2" fillId="0" borderId="0"/>
    <xf numFmtId="0" fontId="1" fillId="0" borderId="0"/>
  </cellStyleXfs>
  <cellXfs count="95">
    <xf numFmtId="0" fontId="0" fillId="0" borderId="0" xfId="0"/>
    <xf numFmtId="9" fontId="15" fillId="4" borderId="0" xfId="0" applyNumberFormat="1" applyFont="1" applyFill="1" applyAlignment="1" applyProtection="1">
      <alignment horizontal="center" vertical="center"/>
      <protection hidden="1"/>
    </xf>
    <xf numFmtId="2" fontId="15" fillId="4" borderId="0" xfId="0" applyNumberFormat="1" applyFont="1" applyFill="1" applyAlignment="1" applyProtection="1">
      <alignment horizontal="center" vertical="center"/>
      <protection hidden="1"/>
    </xf>
    <xf numFmtId="0" fontId="0" fillId="4" borderId="0" xfId="0" applyFill="1" applyProtection="1">
      <protection hidden="1"/>
    </xf>
    <xf numFmtId="9" fontId="8" fillId="4" borderId="0" xfId="0" applyNumberFormat="1" applyFont="1" applyFill="1" applyAlignment="1" applyProtection="1">
      <alignment horizontal="center" vertical="center"/>
      <protection hidden="1"/>
    </xf>
    <xf numFmtId="168" fontId="0" fillId="4" borderId="0" xfId="0" applyNumberFormat="1" applyFill="1" applyAlignment="1" applyProtection="1">
      <alignment horizontal="center" vertical="center"/>
      <protection hidden="1"/>
    </xf>
    <xf numFmtId="0" fontId="0" fillId="4" borderId="0" xfId="0" applyFont="1" applyFill="1" applyProtection="1">
      <protection hidden="1"/>
    </xf>
    <xf numFmtId="1" fontId="0" fillId="4" borderId="0" xfId="0" applyNumberFormat="1" applyFont="1" applyFill="1" applyAlignment="1" applyProtection="1">
      <alignment horizontal="right" vertical="center"/>
      <protection hidden="1"/>
    </xf>
    <xf numFmtId="0" fontId="0" fillId="4" borderId="0" xfId="0" applyFill="1" applyAlignment="1" applyProtection="1">
      <alignment vertical="center"/>
      <protection hidden="1"/>
    </xf>
    <xf numFmtId="0" fontId="0" fillId="0" borderId="19" xfId="0" applyFill="1" applyBorder="1" applyAlignment="1" applyProtection="1">
      <alignment horizontal="left" vertical="center" wrapText="1"/>
      <protection hidden="1"/>
    </xf>
    <xf numFmtId="166" fontId="0" fillId="0" borderId="1" xfId="0" applyNumberFormat="1" applyFill="1" applyBorder="1" applyAlignment="1" applyProtection="1">
      <alignment horizontal="center" vertical="center"/>
      <protection hidden="1"/>
    </xf>
    <xf numFmtId="49" fontId="0" fillId="0" borderId="2" xfId="0" applyNumberFormat="1" applyFill="1" applyBorder="1" applyAlignment="1" applyProtection="1">
      <alignment horizontal="center" vertical="center"/>
      <protection hidden="1"/>
    </xf>
    <xf numFmtId="166" fontId="0" fillId="0" borderId="19" xfId="3" applyNumberFormat="1" applyFont="1" applyFill="1" applyBorder="1" applyAlignment="1" applyProtection="1">
      <alignment horizontal="center" vertical="center" wrapText="1"/>
      <protection hidden="1"/>
    </xf>
    <xf numFmtId="166" fontId="0" fillId="0" borderId="1" xfId="3" applyNumberFormat="1" applyFont="1" applyFill="1" applyBorder="1" applyAlignment="1" applyProtection="1">
      <alignment horizontal="center" vertical="center" wrapText="1"/>
      <protection hidden="1"/>
    </xf>
    <xf numFmtId="166" fontId="0" fillId="0" borderId="20" xfId="3" applyNumberFormat="1" applyFont="1" applyFill="1" applyBorder="1" applyAlignment="1" applyProtection="1">
      <alignment horizontal="center" vertical="center" wrapText="1"/>
      <protection hidden="1"/>
    </xf>
    <xf numFmtId="165" fontId="0" fillId="4" borderId="0" xfId="0" applyNumberFormat="1" applyFill="1" applyAlignment="1" applyProtection="1">
      <alignment vertical="center"/>
      <protection hidden="1"/>
    </xf>
    <xf numFmtId="0" fontId="7" fillId="0" borderId="21" xfId="0" applyFont="1" applyFill="1" applyBorder="1" applyAlignment="1" applyProtection="1">
      <alignment horizontal="left" vertical="center" wrapText="1"/>
      <protection hidden="1"/>
    </xf>
    <xf numFmtId="166" fontId="7" fillId="0" borderId="4" xfId="0" applyNumberFormat="1" applyFont="1" applyFill="1" applyBorder="1" applyAlignment="1" applyProtection="1">
      <alignment horizontal="center" vertical="center"/>
      <protection hidden="1"/>
    </xf>
    <xf numFmtId="49" fontId="7" fillId="0" borderId="8" xfId="0" applyNumberFormat="1" applyFont="1" applyFill="1" applyBorder="1" applyAlignment="1" applyProtection="1">
      <alignment horizontal="center" vertical="center"/>
      <protection hidden="1"/>
    </xf>
    <xf numFmtId="166" fontId="0" fillId="0" borderId="21" xfId="3" applyNumberFormat="1" applyFont="1" applyFill="1" applyBorder="1" applyAlignment="1" applyProtection="1">
      <alignment horizontal="center" vertical="center" wrapText="1"/>
      <protection hidden="1"/>
    </xf>
    <xf numFmtId="166" fontId="0" fillId="0" borderId="4" xfId="3" applyNumberFormat="1" applyFont="1" applyFill="1" applyBorder="1" applyAlignment="1" applyProtection="1">
      <alignment horizontal="center" vertical="center" wrapText="1"/>
      <protection hidden="1"/>
    </xf>
    <xf numFmtId="166" fontId="0" fillId="0" borderId="22" xfId="3" applyNumberFormat="1" applyFont="1" applyFill="1" applyBorder="1" applyAlignment="1" applyProtection="1">
      <alignment horizontal="center" vertical="center" wrapText="1"/>
      <protection hidden="1"/>
    </xf>
    <xf numFmtId="0" fontId="0" fillId="0" borderId="21" xfId="0" applyFill="1" applyBorder="1" applyAlignment="1" applyProtection="1">
      <alignment horizontal="left" vertical="center" wrapText="1"/>
      <protection hidden="1"/>
    </xf>
    <xf numFmtId="166" fontId="0" fillId="0" borderId="4" xfId="0" applyNumberFormat="1" applyFill="1" applyBorder="1" applyAlignment="1" applyProtection="1">
      <alignment horizontal="center" vertical="center"/>
      <protection hidden="1"/>
    </xf>
    <xf numFmtId="49" fontId="0" fillId="0" borderId="8" xfId="0" applyNumberFormat="1" applyFill="1" applyBorder="1" applyAlignment="1" applyProtection="1">
      <alignment horizontal="center" vertical="center"/>
      <protection hidden="1"/>
    </xf>
    <xf numFmtId="0" fontId="5" fillId="0" borderId="21" xfId="0" applyFont="1" applyFill="1" applyBorder="1" applyAlignment="1" applyProtection="1">
      <alignment horizontal="left" vertical="center" wrapText="1"/>
      <protection hidden="1"/>
    </xf>
    <xf numFmtId="10" fontId="0" fillId="4" borderId="0" xfId="0" applyNumberFormat="1" applyFill="1" applyProtection="1">
      <protection hidden="1"/>
    </xf>
    <xf numFmtId="166" fontId="6" fillId="6" borderId="1" xfId="3" applyNumberFormat="1" applyFont="1" applyFill="1" applyBorder="1" applyAlignment="1" applyProtection="1">
      <alignment horizontal="center" vertical="center" wrapText="1"/>
      <protection hidden="1"/>
    </xf>
    <xf numFmtId="166" fontId="6" fillId="6" borderId="20" xfId="3" applyNumberFormat="1" applyFont="1" applyFill="1" applyBorder="1" applyAlignment="1" applyProtection="1">
      <alignment horizontal="center" vertical="center" wrapText="1"/>
      <protection hidden="1"/>
    </xf>
    <xf numFmtId="166" fontId="0" fillId="4" borderId="0" xfId="0" applyNumberFormat="1" applyFill="1" applyAlignment="1" applyProtection="1">
      <alignment horizontal="center"/>
      <protection hidden="1"/>
    </xf>
    <xf numFmtId="0" fontId="7" fillId="0" borderId="21" xfId="0" applyFont="1" applyFill="1" applyBorder="1" applyAlignment="1" applyProtection="1">
      <alignment horizontal="left" wrapText="1"/>
      <protection hidden="1"/>
    </xf>
    <xf numFmtId="167" fontId="7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8" xfId="0" applyNumberFormat="1" applyFont="1" applyFill="1" applyBorder="1" applyAlignment="1" applyProtection="1">
      <alignment horizontal="center" vertical="center"/>
      <protection hidden="1"/>
    </xf>
    <xf numFmtId="167" fontId="0" fillId="0" borderId="21" xfId="3" applyNumberFormat="1" applyFont="1" applyFill="1" applyBorder="1" applyAlignment="1" applyProtection="1">
      <alignment horizontal="center" vertical="center" wrapText="1"/>
      <protection hidden="1"/>
    </xf>
    <xf numFmtId="167" fontId="0" fillId="0" borderId="4" xfId="3" applyNumberFormat="1" applyFont="1" applyFill="1" applyBorder="1" applyAlignment="1" applyProtection="1">
      <alignment horizontal="center" vertical="center" wrapText="1"/>
      <protection hidden="1"/>
    </xf>
    <xf numFmtId="167" fontId="0" fillId="0" borderId="22" xfId="3" applyNumberFormat="1" applyFont="1" applyFill="1" applyBorder="1" applyAlignment="1" applyProtection="1">
      <alignment horizontal="center" vertical="center" wrapText="1"/>
      <protection hidden="1"/>
    </xf>
    <xf numFmtId="167" fontId="6" fillId="6" borderId="1" xfId="3" applyNumberFormat="1" applyFont="1" applyFill="1" applyBorder="1" applyAlignment="1" applyProtection="1">
      <alignment horizontal="center" vertical="center" wrapText="1"/>
      <protection hidden="1"/>
    </xf>
    <xf numFmtId="167" fontId="6" fillId="6" borderId="20" xfId="3" applyNumberFormat="1" applyFont="1" applyFill="1" applyBorder="1" applyAlignment="1" applyProtection="1">
      <alignment horizontal="center" vertical="center" wrapText="1"/>
      <protection hidden="1"/>
    </xf>
    <xf numFmtId="166" fontId="17" fillId="3" borderId="4" xfId="0" applyNumberFormat="1" applyFont="1" applyFill="1" applyBorder="1" applyAlignment="1" applyProtection="1">
      <alignment horizontal="center" vertical="center"/>
      <protection hidden="1"/>
    </xf>
    <xf numFmtId="166" fontId="0" fillId="4" borderId="0" xfId="0" applyNumberFormat="1" applyFill="1" applyProtection="1">
      <protection hidden="1"/>
    </xf>
    <xf numFmtId="0" fontId="0" fillId="3" borderId="5" xfId="0" applyFill="1" applyBorder="1" applyAlignment="1" applyProtection="1">
      <alignment horizontal="center" vertical="center" wrapText="1"/>
      <protection hidden="1"/>
    </xf>
    <xf numFmtId="0" fontId="0" fillId="3" borderId="7" xfId="0" applyFill="1" applyBorder="1" applyAlignment="1" applyProtection="1">
      <alignment horizontal="center" vertical="center"/>
      <protection hidden="1"/>
    </xf>
    <xf numFmtId="168" fontId="18" fillId="10" borderId="5" xfId="0" applyNumberFormat="1" applyFont="1" applyFill="1" applyBorder="1" applyAlignment="1" applyProtection="1">
      <alignment horizontal="center" vertical="center"/>
      <protection locked="0" hidden="1"/>
    </xf>
    <xf numFmtId="168" fontId="18" fillId="10" borderId="6" xfId="0" applyNumberFormat="1" applyFont="1" applyFill="1" applyBorder="1" applyAlignment="1" applyProtection="1">
      <alignment horizontal="center" vertical="center"/>
      <protection locked="0" hidden="1"/>
    </xf>
    <xf numFmtId="168" fontId="18" fillId="10" borderId="7" xfId="0" applyNumberFormat="1" applyFont="1" applyFill="1" applyBorder="1" applyAlignment="1" applyProtection="1">
      <alignment horizontal="center" vertical="center"/>
      <protection locked="0" hidden="1"/>
    </xf>
    <xf numFmtId="10" fontId="0" fillId="7" borderId="5" xfId="0" applyNumberFormat="1" applyFill="1" applyBorder="1" applyAlignment="1" applyProtection="1">
      <alignment horizontal="center" vertical="center"/>
      <protection hidden="1"/>
    </xf>
    <xf numFmtId="10" fontId="0" fillId="7" borderId="7" xfId="0" applyNumberFormat="1" applyFill="1" applyBorder="1" applyAlignment="1" applyProtection="1">
      <alignment horizontal="center" vertical="center"/>
      <protection hidden="1"/>
    </xf>
    <xf numFmtId="0" fontId="0" fillId="9" borderId="5" xfId="0" applyFill="1" applyBorder="1" applyAlignment="1" applyProtection="1">
      <alignment horizontal="center" vertical="center" wrapText="1"/>
      <protection hidden="1"/>
    </xf>
    <xf numFmtId="0" fontId="0" fillId="9" borderId="6" xfId="0" applyFill="1" applyBorder="1" applyAlignment="1" applyProtection="1">
      <alignment horizontal="center" vertical="center" wrapText="1"/>
      <protection hidden="1"/>
    </xf>
    <xf numFmtId="0" fontId="0" fillId="9" borderId="7" xfId="0" applyFill="1" applyBorder="1" applyAlignment="1" applyProtection="1">
      <alignment horizontal="center" vertical="center" wrapText="1"/>
      <protection hidden="1"/>
    </xf>
    <xf numFmtId="0" fontId="6" fillId="5" borderId="28" xfId="1" applyFont="1" applyFill="1" applyBorder="1" applyAlignment="1" applyProtection="1">
      <alignment horizontal="center" vertical="center" wrapText="1"/>
      <protection hidden="1"/>
    </xf>
    <xf numFmtId="0" fontId="6" fillId="5" borderId="25" xfId="1" applyFont="1" applyFill="1" applyBorder="1" applyAlignment="1" applyProtection="1">
      <alignment horizontal="center" vertical="center" wrapText="1"/>
      <protection hidden="1"/>
    </xf>
    <xf numFmtId="0" fontId="6" fillId="5" borderId="27" xfId="1" applyFont="1" applyFill="1" applyBorder="1" applyAlignment="1" applyProtection="1">
      <alignment horizontal="center" vertical="center" wrapText="1"/>
      <protection hidden="1"/>
    </xf>
    <xf numFmtId="0" fontId="6" fillId="5" borderId="24" xfId="1" applyFont="1" applyFill="1" applyBorder="1" applyAlignment="1" applyProtection="1">
      <alignment horizontal="center" vertical="center" wrapText="1"/>
      <protection hidden="1"/>
    </xf>
    <xf numFmtId="0" fontId="0" fillId="4" borderId="11" xfId="0" applyFill="1" applyBorder="1" applyAlignment="1" applyProtection="1">
      <alignment horizontal="left" vertical="top" wrapText="1"/>
      <protection hidden="1"/>
    </xf>
    <xf numFmtId="0" fontId="0" fillId="4" borderId="12" xfId="0" applyFill="1" applyBorder="1" applyAlignment="1" applyProtection="1">
      <alignment horizontal="left" vertical="top" wrapText="1"/>
      <protection hidden="1"/>
    </xf>
    <xf numFmtId="0" fontId="0" fillId="4" borderId="13" xfId="0" applyFill="1" applyBorder="1" applyAlignment="1" applyProtection="1">
      <alignment horizontal="left" vertical="top" wrapText="1"/>
      <protection hidden="1"/>
    </xf>
    <xf numFmtId="0" fontId="0" fillId="4" borderId="14" xfId="0" applyFill="1" applyBorder="1" applyAlignment="1" applyProtection="1">
      <alignment horizontal="left" vertical="top" wrapText="1"/>
      <protection hidden="1"/>
    </xf>
    <xf numFmtId="0" fontId="0" fillId="4" borderId="0" xfId="0" applyFill="1" applyBorder="1" applyAlignment="1" applyProtection="1">
      <alignment horizontal="left" vertical="top" wrapText="1"/>
      <protection hidden="1"/>
    </xf>
    <xf numFmtId="0" fontId="0" fillId="4" borderId="15" xfId="0" applyFill="1" applyBorder="1" applyAlignment="1" applyProtection="1">
      <alignment horizontal="left" vertical="top" wrapText="1"/>
      <protection hidden="1"/>
    </xf>
    <xf numFmtId="0" fontId="0" fillId="4" borderId="16" xfId="0" applyFill="1" applyBorder="1" applyAlignment="1" applyProtection="1">
      <alignment horizontal="left" vertical="top" wrapText="1"/>
      <protection hidden="1"/>
    </xf>
    <xf numFmtId="0" fontId="0" fillId="4" borderId="17" xfId="0" applyFill="1" applyBorder="1" applyAlignment="1" applyProtection="1">
      <alignment horizontal="left" vertical="top" wrapText="1"/>
      <protection hidden="1"/>
    </xf>
    <xf numFmtId="0" fontId="0" fillId="4" borderId="18" xfId="0" applyFill="1" applyBorder="1" applyAlignment="1" applyProtection="1">
      <alignment horizontal="left" vertical="top" wrapText="1"/>
      <protection hidden="1"/>
    </xf>
    <xf numFmtId="0" fontId="6" fillId="6" borderId="14" xfId="1" applyFont="1" applyFill="1" applyBorder="1" applyAlignment="1" applyProtection="1">
      <alignment horizontal="center" vertical="center" wrapText="1"/>
      <protection hidden="1"/>
    </xf>
    <xf numFmtId="0" fontId="6" fillId="6" borderId="6" xfId="1" applyFont="1" applyFill="1" applyBorder="1" applyAlignment="1" applyProtection="1">
      <alignment horizontal="center" vertical="center" wrapText="1"/>
      <protection hidden="1"/>
    </xf>
    <xf numFmtId="0" fontId="6" fillId="6" borderId="7" xfId="1" applyFont="1" applyFill="1" applyBorder="1" applyAlignment="1" applyProtection="1">
      <alignment horizontal="center" vertical="center" wrapText="1"/>
      <protection hidden="1"/>
    </xf>
    <xf numFmtId="0" fontId="6" fillId="6" borderId="3" xfId="1" applyFont="1" applyFill="1" applyBorder="1" applyAlignment="1" applyProtection="1">
      <alignment horizontal="right" vertical="center" wrapText="1"/>
      <protection hidden="1"/>
    </xf>
    <xf numFmtId="0" fontId="6" fillId="6" borderId="1" xfId="1" applyFont="1" applyFill="1" applyBorder="1" applyAlignment="1" applyProtection="1">
      <alignment horizontal="right" vertical="center" wrapText="1"/>
      <protection hidden="1"/>
    </xf>
    <xf numFmtId="0" fontId="6" fillId="6" borderId="35" xfId="1" applyFont="1" applyFill="1" applyBorder="1" applyAlignment="1" applyProtection="1">
      <alignment horizontal="right" vertical="center" wrapText="1"/>
      <protection hidden="1"/>
    </xf>
    <xf numFmtId="0" fontId="6" fillId="6" borderId="24" xfId="1" applyFont="1" applyFill="1" applyBorder="1" applyAlignment="1" applyProtection="1">
      <alignment horizontal="right" vertical="center" wrapText="1"/>
      <protection hidden="1"/>
    </xf>
    <xf numFmtId="0" fontId="6" fillId="6" borderId="30" xfId="1" applyFont="1" applyFill="1" applyBorder="1" applyAlignment="1" applyProtection="1">
      <alignment horizontal="right" vertical="center" wrapText="1"/>
      <protection hidden="1"/>
    </xf>
    <xf numFmtId="167" fontId="6" fillId="6" borderId="30" xfId="3" applyNumberFormat="1" applyFont="1" applyFill="1" applyBorder="1" applyAlignment="1" applyProtection="1">
      <alignment horizontal="center" vertical="center" wrapText="1"/>
      <protection hidden="1"/>
    </xf>
    <xf numFmtId="167" fontId="6" fillId="6" borderId="31" xfId="3" applyNumberFormat="1" applyFont="1" applyFill="1" applyBorder="1" applyAlignment="1" applyProtection="1">
      <alignment horizontal="center" vertical="center" wrapText="1"/>
      <protection hidden="1"/>
    </xf>
    <xf numFmtId="167" fontId="6" fillId="6" borderId="32" xfId="3" applyNumberFormat="1" applyFont="1" applyFill="1" applyBorder="1" applyAlignment="1" applyProtection="1">
      <alignment horizontal="center" vertical="center" wrapText="1"/>
      <protection hidden="1"/>
    </xf>
    <xf numFmtId="0" fontId="17" fillId="3" borderId="8" xfId="0" applyFont="1" applyFill="1" applyBorder="1" applyAlignment="1" applyProtection="1">
      <alignment horizontal="right"/>
      <protection hidden="1"/>
    </xf>
    <xf numFmtId="0" fontId="17" fillId="3" borderId="9" xfId="0" applyFont="1" applyFill="1" applyBorder="1" applyAlignment="1" applyProtection="1">
      <alignment horizontal="right"/>
      <protection hidden="1"/>
    </xf>
    <xf numFmtId="0" fontId="17" fillId="3" borderId="10" xfId="0" applyFont="1" applyFill="1" applyBorder="1" applyAlignment="1" applyProtection="1">
      <alignment horizontal="right"/>
      <protection hidden="1"/>
    </xf>
    <xf numFmtId="0" fontId="6" fillId="6" borderId="34" xfId="1" applyFont="1" applyFill="1" applyBorder="1" applyAlignment="1" applyProtection="1">
      <alignment horizontal="center" vertical="center" wrapText="1"/>
      <protection hidden="1"/>
    </xf>
    <xf numFmtId="0" fontId="6" fillId="6" borderId="29" xfId="1" applyFont="1" applyFill="1" applyBorder="1" applyAlignment="1" applyProtection="1">
      <alignment horizontal="center" vertical="center" wrapText="1"/>
      <protection hidden="1"/>
    </xf>
    <xf numFmtId="0" fontId="6" fillId="6" borderId="37" xfId="1" applyFont="1" applyFill="1" applyBorder="1" applyAlignment="1" applyProtection="1">
      <alignment horizontal="center" vertical="center" wrapText="1"/>
      <protection hidden="1"/>
    </xf>
    <xf numFmtId="0" fontId="6" fillId="6" borderId="36" xfId="1" applyFont="1" applyFill="1" applyBorder="1" applyAlignment="1" applyProtection="1">
      <alignment horizontal="center" vertical="center" wrapText="1"/>
      <protection hidden="1"/>
    </xf>
    <xf numFmtId="166" fontId="6" fillId="6" borderId="24" xfId="3" applyNumberFormat="1" applyFont="1" applyFill="1" applyBorder="1" applyAlignment="1" applyProtection="1">
      <alignment horizontal="center" vertical="center" wrapText="1"/>
      <protection hidden="1"/>
    </xf>
    <xf numFmtId="166" fontId="6" fillId="6" borderId="25" xfId="3" applyNumberFormat="1" applyFont="1" applyFill="1" applyBorder="1" applyAlignment="1" applyProtection="1">
      <alignment horizontal="center" vertical="center" wrapText="1"/>
      <protection hidden="1"/>
    </xf>
    <xf numFmtId="0" fontId="6" fillId="5" borderId="38" xfId="1" applyFont="1" applyFill="1" applyBorder="1" applyAlignment="1" applyProtection="1">
      <alignment horizontal="center" vertical="center" wrapText="1"/>
      <protection hidden="1"/>
    </xf>
    <xf numFmtId="0" fontId="6" fillId="5" borderId="33" xfId="1" applyFont="1" applyFill="1" applyBorder="1" applyAlignment="1" applyProtection="1">
      <alignment horizontal="center" vertical="center" wrapText="1"/>
      <protection hidden="1"/>
    </xf>
    <xf numFmtId="0" fontId="6" fillId="5" borderId="26" xfId="1" applyFont="1" applyFill="1" applyBorder="1" applyAlignment="1" applyProtection="1">
      <alignment horizontal="center" vertical="center" wrapText="1"/>
      <protection hidden="1"/>
    </xf>
    <xf numFmtId="0" fontId="6" fillId="5" borderId="23" xfId="1" applyFont="1" applyFill="1" applyBorder="1" applyAlignment="1" applyProtection="1">
      <alignment horizontal="center" vertical="center" wrapText="1"/>
      <protection hidden="1"/>
    </xf>
    <xf numFmtId="1" fontId="6" fillId="5" borderId="39" xfId="1" applyNumberFormat="1" applyFont="1" applyFill="1" applyBorder="1" applyAlignment="1" applyProtection="1">
      <alignment horizontal="center" vertical="center" wrapText="1"/>
      <protection hidden="1"/>
    </xf>
    <xf numFmtId="1" fontId="6" fillId="5" borderId="30" xfId="1" applyNumberFormat="1" applyFont="1" applyFill="1" applyBorder="1" applyAlignment="1" applyProtection="1">
      <alignment horizontal="center" vertical="center" wrapText="1"/>
      <protection hidden="1"/>
    </xf>
    <xf numFmtId="0" fontId="4" fillId="8" borderId="11" xfId="0" applyFont="1" applyFill="1" applyBorder="1" applyAlignment="1" applyProtection="1">
      <alignment horizontal="center" vertical="center"/>
      <protection hidden="1"/>
    </xf>
    <xf numFmtId="0" fontId="4" fillId="8" borderId="12" xfId="0" applyFont="1" applyFill="1" applyBorder="1" applyAlignment="1" applyProtection="1">
      <alignment horizontal="center" vertical="center"/>
      <protection hidden="1"/>
    </xf>
    <xf numFmtId="0" fontId="4" fillId="8" borderId="13" xfId="0" applyFont="1" applyFill="1" applyBorder="1" applyAlignment="1" applyProtection="1">
      <alignment horizontal="center" vertical="center"/>
      <protection hidden="1"/>
    </xf>
    <xf numFmtId="0" fontId="4" fillId="8" borderId="16" xfId="0" applyFont="1" applyFill="1" applyBorder="1" applyAlignment="1" applyProtection="1">
      <alignment horizontal="center" vertical="center"/>
      <protection hidden="1"/>
    </xf>
    <xf numFmtId="0" fontId="4" fillId="8" borderId="17" xfId="0" applyFont="1" applyFill="1" applyBorder="1" applyAlignment="1" applyProtection="1">
      <alignment horizontal="center" vertical="center"/>
      <protection hidden="1"/>
    </xf>
    <xf numFmtId="0" fontId="4" fillId="8" borderId="18" xfId="0" applyFont="1" applyFill="1" applyBorder="1" applyAlignment="1" applyProtection="1">
      <alignment horizontal="center" vertical="center"/>
      <protection hidden="1"/>
    </xf>
  </cellXfs>
  <cellStyles count="7">
    <cellStyle name="20% - Colore 1 2" xfId="4"/>
    <cellStyle name="Migliaia 2" xfId="2"/>
    <cellStyle name="Normale" xfId="0" builtinId="0"/>
    <cellStyle name="Normale 2" xfId="1"/>
    <cellStyle name="Normale 3" xfId="5"/>
    <cellStyle name="Normale 4" xfId="6"/>
    <cellStyle name="Valuta 2" xfId="3"/>
  </cellStyles>
  <dxfs count="0"/>
  <tableStyles count="0" defaultTableStyle="TableStyleMedium2" defaultPivotStyle="PivotStyleLight16"/>
  <colors>
    <mruColors>
      <color rgb="FF85F37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9"/>
  <sheetViews>
    <sheetView showGridLines="0" tabSelected="1" zoomScale="70" zoomScaleNormal="70" workbookViewId="0">
      <selection activeCell="K32" sqref="K32"/>
    </sheetView>
  </sheetViews>
  <sheetFormatPr defaultColWidth="44.5" defaultRowHeight="15.75" x14ac:dyDescent="0.25"/>
  <cols>
    <col min="1" max="1" width="1.875" style="3" bestFit="1" customWidth="1"/>
    <col min="2" max="2" width="12.25" style="3" bestFit="1" customWidth="1"/>
    <col min="3" max="3" width="65.125" style="3" bestFit="1" customWidth="1"/>
    <col min="4" max="4" width="14.25" style="3" bestFit="1" customWidth="1"/>
    <col min="5" max="5" width="4.5" style="3" bestFit="1" customWidth="1"/>
    <col min="6" max="6" width="15.25" style="3" bestFit="1" customWidth="1"/>
    <col min="7" max="7" width="11.875" style="3" bestFit="1" customWidth="1"/>
    <col min="8" max="8" width="16.125" style="3" bestFit="1" customWidth="1"/>
    <col min="9" max="9" width="1.875" style="3" bestFit="1" customWidth="1"/>
    <col min="10" max="10" width="18.25" style="3" bestFit="1" customWidth="1"/>
    <col min="11" max="11" width="41.375" style="3" customWidth="1"/>
    <col min="12" max="12" width="44.375" style="3" customWidth="1"/>
    <col min="13" max="16384" width="44.5" style="3"/>
  </cols>
  <sheetData>
    <row r="1" spans="2:11" x14ac:dyDescent="0.25">
      <c r="B1" s="89" t="s">
        <v>16</v>
      </c>
      <c r="C1" s="90"/>
      <c r="D1" s="90"/>
      <c r="E1" s="90"/>
      <c r="F1" s="90"/>
      <c r="G1" s="90"/>
      <c r="H1" s="91"/>
      <c r="I1" s="1" t="s">
        <v>7</v>
      </c>
      <c r="J1" s="2">
        <f>TRUNC(J6,2)</f>
        <v>0</v>
      </c>
    </row>
    <row r="2" spans="2:11" ht="16.5" thickBot="1" x14ac:dyDescent="0.3">
      <c r="B2" s="92"/>
      <c r="C2" s="93"/>
      <c r="D2" s="93"/>
      <c r="E2" s="93"/>
      <c r="F2" s="93"/>
      <c r="G2" s="93"/>
      <c r="H2" s="94"/>
      <c r="I2" s="4"/>
      <c r="J2" s="5"/>
    </row>
    <row r="3" spans="2:11" ht="16.5" thickBot="1" x14ac:dyDescent="0.3">
      <c r="B3" s="6"/>
      <c r="C3" s="6"/>
      <c r="D3" s="6"/>
      <c r="E3" s="7"/>
      <c r="F3" s="6"/>
      <c r="G3" s="6"/>
      <c r="H3" s="6"/>
      <c r="I3" s="4"/>
    </row>
    <row r="4" spans="2:11" x14ac:dyDescent="0.25">
      <c r="B4" s="83" t="s">
        <v>13</v>
      </c>
      <c r="C4" s="85" t="s">
        <v>24</v>
      </c>
      <c r="D4" s="52" t="s">
        <v>17</v>
      </c>
      <c r="E4" s="87" t="s">
        <v>1</v>
      </c>
      <c r="F4" s="85" t="s">
        <v>18</v>
      </c>
      <c r="G4" s="52" t="s">
        <v>19</v>
      </c>
      <c r="H4" s="50" t="s">
        <v>12</v>
      </c>
      <c r="I4" s="8"/>
      <c r="J4" s="40" t="s">
        <v>21</v>
      </c>
      <c r="K4" s="45" t="s">
        <v>22</v>
      </c>
    </row>
    <row r="5" spans="2:11" ht="24.6" customHeight="1" thickBot="1" x14ac:dyDescent="0.3">
      <c r="B5" s="84"/>
      <c r="C5" s="86"/>
      <c r="D5" s="53"/>
      <c r="E5" s="88"/>
      <c r="F5" s="86"/>
      <c r="G5" s="53"/>
      <c r="H5" s="51"/>
      <c r="I5" s="8"/>
      <c r="J5" s="41"/>
      <c r="K5" s="46"/>
    </row>
    <row r="6" spans="2:11" ht="51" customHeight="1" x14ac:dyDescent="0.25">
      <c r="B6" s="77" t="s">
        <v>6</v>
      </c>
      <c r="C6" s="9" t="s">
        <v>8</v>
      </c>
      <c r="D6" s="10">
        <f>55250*(1-$J$1%)</f>
        <v>55250</v>
      </c>
      <c r="E6" s="11" t="s">
        <v>3</v>
      </c>
      <c r="F6" s="12">
        <f>D6*E6</f>
        <v>110500</v>
      </c>
      <c r="G6" s="13">
        <f>D6*E6</f>
        <v>110500</v>
      </c>
      <c r="H6" s="14">
        <f>D6*E6</f>
        <v>110500</v>
      </c>
      <c r="I6" s="15"/>
      <c r="J6" s="42"/>
      <c r="K6" s="47" t="str">
        <f xml:space="preserve"> (IF(ISBLANK($J$6),"ATTENZIONE! lo Sconto %  Offerto non è stato inserito",IF(ISTEXT($J$6),"ATTENZIONE! è stato inserito un carattere al posto di un numero!",IF($J$6&lt;0,"ATTENZIONE!è stato inserito uno Sconto % Offerto negativo",IF($J$6&gt;=98.995,"ATTENZIONE! è stato inserito uno Sconto % Offerto pari o superiore al 99%","OK")))))</f>
        <v>ATTENZIONE! lo Sconto %  Offerto non è stato inserito</v>
      </c>
    </row>
    <row r="7" spans="2:11" ht="51" customHeight="1" x14ac:dyDescent="0.25">
      <c r="B7" s="78"/>
      <c r="C7" s="16" t="s">
        <v>9</v>
      </c>
      <c r="D7" s="17">
        <f>55250*(1-$J$1%)</f>
        <v>55250</v>
      </c>
      <c r="E7" s="18" t="s">
        <v>5</v>
      </c>
      <c r="F7" s="19">
        <f>D7*E7</f>
        <v>165750</v>
      </c>
      <c r="G7" s="20">
        <f>D7*E7</f>
        <v>165750</v>
      </c>
      <c r="H7" s="21">
        <f>D7*E7</f>
        <v>165750</v>
      </c>
      <c r="I7" s="15"/>
      <c r="J7" s="43"/>
      <c r="K7" s="48"/>
    </row>
    <row r="8" spans="2:11" ht="51" customHeight="1" x14ac:dyDescent="0.25">
      <c r="B8" s="78"/>
      <c r="C8" s="22" t="s">
        <v>10</v>
      </c>
      <c r="D8" s="23">
        <f>14025*(1-$J$1%)</f>
        <v>14025</v>
      </c>
      <c r="E8" s="24" t="s">
        <v>4</v>
      </c>
      <c r="F8" s="19">
        <f>D8*E8</f>
        <v>70125</v>
      </c>
      <c r="G8" s="20">
        <f>D8*E8</f>
        <v>70125</v>
      </c>
      <c r="H8" s="21">
        <f>D8*E8</f>
        <v>70125</v>
      </c>
      <c r="J8" s="43"/>
      <c r="K8" s="48"/>
    </row>
    <row r="9" spans="2:11" ht="51" customHeight="1" x14ac:dyDescent="0.25">
      <c r="B9" s="78"/>
      <c r="C9" s="25" t="s">
        <v>11</v>
      </c>
      <c r="D9" s="23">
        <f>42500*(1-$J$1%)</f>
        <v>42500</v>
      </c>
      <c r="E9" s="24" t="s">
        <v>0</v>
      </c>
      <c r="F9" s="19">
        <f>D9*E9</f>
        <v>42500</v>
      </c>
      <c r="G9" s="20">
        <f>D9*E9</f>
        <v>42500</v>
      </c>
      <c r="H9" s="21">
        <f>D9*E9</f>
        <v>42500</v>
      </c>
      <c r="I9" s="26"/>
      <c r="J9" s="43"/>
      <c r="K9" s="48"/>
    </row>
    <row r="10" spans="2:11" ht="15.75" customHeight="1" x14ac:dyDescent="0.25">
      <c r="B10" s="79"/>
      <c r="C10" s="66" t="s">
        <v>2</v>
      </c>
      <c r="D10" s="67"/>
      <c r="E10" s="67"/>
      <c r="F10" s="27">
        <f>SUM(F6:F9)</f>
        <v>388875</v>
      </c>
      <c r="G10" s="27">
        <f>SUM(G6:G9)</f>
        <v>388875</v>
      </c>
      <c r="H10" s="28">
        <f>SUM(H6:H9)</f>
        <v>388875</v>
      </c>
      <c r="J10" s="43"/>
      <c r="K10" s="48"/>
    </row>
    <row r="11" spans="2:11" ht="16.5" customHeight="1" thickBot="1" x14ac:dyDescent="0.3">
      <c r="B11" s="80"/>
      <c r="C11" s="68" t="s">
        <v>14</v>
      </c>
      <c r="D11" s="69"/>
      <c r="E11" s="69"/>
      <c r="F11" s="81">
        <f>SUM(F10:H10)</f>
        <v>1166625</v>
      </c>
      <c r="G11" s="81"/>
      <c r="H11" s="82"/>
      <c r="I11" s="29"/>
      <c r="J11" s="43"/>
      <c r="K11" s="48"/>
    </row>
    <row r="12" spans="2:11" ht="6" customHeight="1" thickBot="1" x14ac:dyDescent="0.3">
      <c r="B12" s="6"/>
      <c r="C12" s="6"/>
      <c r="D12" s="6"/>
      <c r="E12" s="7"/>
      <c r="F12" s="6"/>
      <c r="G12" s="6"/>
      <c r="H12" s="6"/>
      <c r="J12" s="43"/>
      <c r="K12" s="48"/>
    </row>
    <row r="13" spans="2:11" ht="15.75" customHeight="1" x14ac:dyDescent="0.25">
      <c r="B13" s="83" t="s">
        <v>13</v>
      </c>
      <c r="C13" s="85" t="s">
        <v>24</v>
      </c>
      <c r="D13" s="52" t="s">
        <v>17</v>
      </c>
      <c r="E13" s="87" t="s">
        <v>1</v>
      </c>
      <c r="F13" s="85" t="s">
        <v>18</v>
      </c>
      <c r="G13" s="52" t="s">
        <v>19</v>
      </c>
      <c r="H13" s="50" t="s">
        <v>12</v>
      </c>
      <c r="J13" s="43"/>
      <c r="K13" s="48"/>
    </row>
    <row r="14" spans="2:11" ht="19.899999999999999" customHeight="1" thickBot="1" x14ac:dyDescent="0.3">
      <c r="B14" s="84"/>
      <c r="C14" s="86"/>
      <c r="D14" s="53"/>
      <c r="E14" s="88"/>
      <c r="F14" s="86"/>
      <c r="G14" s="53"/>
      <c r="H14" s="51"/>
      <c r="J14" s="43"/>
      <c r="K14" s="48"/>
    </row>
    <row r="15" spans="2:11" ht="51" customHeight="1" x14ac:dyDescent="0.25">
      <c r="B15" s="63" t="s">
        <v>20</v>
      </c>
      <c r="C15" s="30" t="s">
        <v>25</v>
      </c>
      <c r="D15" s="31">
        <f>53856*(1-$J$1%)</f>
        <v>53856</v>
      </c>
      <c r="E15" s="32">
        <v>1</v>
      </c>
      <c r="F15" s="33">
        <f>$D15*$E15</f>
        <v>53856</v>
      </c>
      <c r="G15" s="34">
        <f>$D15*$E15</f>
        <v>53856</v>
      </c>
      <c r="H15" s="35">
        <f>$D15*$E15</f>
        <v>53856</v>
      </c>
      <c r="J15" s="43"/>
      <c r="K15" s="48"/>
    </row>
    <row r="16" spans="2:11" ht="15.75" customHeight="1" x14ac:dyDescent="0.25">
      <c r="B16" s="64"/>
      <c r="C16" s="66" t="s">
        <v>2</v>
      </c>
      <c r="D16" s="67"/>
      <c r="E16" s="67"/>
      <c r="F16" s="36">
        <f>SUM(F15:F15)</f>
        <v>53856</v>
      </c>
      <c r="G16" s="36">
        <f>SUM(G15:G15)</f>
        <v>53856</v>
      </c>
      <c r="H16" s="37">
        <f>SUM(H15:H15)</f>
        <v>53856</v>
      </c>
      <c r="J16" s="43"/>
      <c r="K16" s="48"/>
    </row>
    <row r="17" spans="2:11" ht="16.5" customHeight="1" thickBot="1" x14ac:dyDescent="0.3">
      <c r="B17" s="65"/>
      <c r="C17" s="68" t="s">
        <v>15</v>
      </c>
      <c r="D17" s="69"/>
      <c r="E17" s="70"/>
      <c r="F17" s="71">
        <f>SUM(F16:H16)</f>
        <v>161568</v>
      </c>
      <c r="G17" s="72"/>
      <c r="H17" s="73"/>
      <c r="I17" s="29"/>
      <c r="J17" s="44"/>
      <c r="K17" s="49"/>
    </row>
    <row r="18" spans="2:11" ht="6" customHeight="1" x14ac:dyDescent="0.25">
      <c r="B18" s="6"/>
      <c r="C18" s="6"/>
      <c r="D18" s="6"/>
      <c r="E18" s="7"/>
      <c r="F18" s="6"/>
      <c r="G18" s="6"/>
      <c r="H18" s="6"/>
    </row>
    <row r="19" spans="2:11" ht="18.75" customHeight="1" x14ac:dyDescent="0.3">
      <c r="B19" s="6"/>
      <c r="C19" s="74" t="s">
        <v>23</v>
      </c>
      <c r="D19" s="75"/>
      <c r="E19" s="75"/>
      <c r="F19" s="75"/>
      <c r="G19" s="76"/>
      <c r="H19" s="38">
        <f>SUM(F11,F17)</f>
        <v>1328193</v>
      </c>
    </row>
    <row r="20" spans="2:11" ht="16.5" thickBot="1" x14ac:dyDescent="0.3"/>
    <row r="21" spans="2:11" ht="15.75" customHeight="1" x14ac:dyDescent="0.25">
      <c r="C21" s="54" t="s">
        <v>26</v>
      </c>
      <c r="D21" s="55"/>
      <c r="E21" s="55"/>
      <c r="F21" s="55"/>
      <c r="G21" s="55"/>
      <c r="H21" s="56"/>
      <c r="J21" s="5"/>
    </row>
    <row r="22" spans="2:11" x14ac:dyDescent="0.25">
      <c r="C22" s="57"/>
      <c r="D22" s="58"/>
      <c r="E22" s="58"/>
      <c r="F22" s="58"/>
      <c r="G22" s="58"/>
      <c r="H22" s="59"/>
    </row>
    <row r="23" spans="2:11" x14ac:dyDescent="0.25">
      <c r="C23" s="57"/>
      <c r="D23" s="58"/>
      <c r="E23" s="58"/>
      <c r="F23" s="58"/>
      <c r="G23" s="58"/>
      <c r="H23" s="59"/>
      <c r="J23" s="39"/>
    </row>
    <row r="24" spans="2:11" ht="15.75" customHeight="1" x14ac:dyDescent="0.25">
      <c r="C24" s="57"/>
      <c r="D24" s="58"/>
      <c r="E24" s="58"/>
      <c r="F24" s="58"/>
      <c r="G24" s="58"/>
      <c r="H24" s="59"/>
    </row>
    <row r="25" spans="2:11" ht="16.5" customHeight="1" x14ac:dyDescent="0.25">
      <c r="C25" s="57"/>
      <c r="D25" s="58"/>
      <c r="E25" s="58"/>
      <c r="F25" s="58"/>
      <c r="G25" s="58"/>
      <c r="H25" s="59"/>
    </row>
    <row r="26" spans="2:11" x14ac:dyDescent="0.25">
      <c r="C26" s="57"/>
      <c r="D26" s="58"/>
      <c r="E26" s="58"/>
      <c r="F26" s="58"/>
      <c r="G26" s="58"/>
      <c r="H26" s="59"/>
    </row>
    <row r="27" spans="2:11" x14ac:dyDescent="0.25">
      <c r="C27" s="57"/>
      <c r="D27" s="58"/>
      <c r="E27" s="58"/>
      <c r="F27" s="58"/>
      <c r="G27" s="58"/>
      <c r="H27" s="59"/>
    </row>
    <row r="28" spans="2:11" x14ac:dyDescent="0.25">
      <c r="C28" s="57"/>
      <c r="D28" s="58"/>
      <c r="E28" s="58"/>
      <c r="F28" s="58"/>
      <c r="G28" s="58"/>
      <c r="H28" s="59"/>
    </row>
    <row r="29" spans="2:11" ht="16.5" thickBot="1" x14ac:dyDescent="0.3">
      <c r="C29" s="60"/>
      <c r="D29" s="61"/>
      <c r="E29" s="61"/>
      <c r="F29" s="61"/>
      <c r="G29" s="61"/>
      <c r="H29" s="62"/>
    </row>
  </sheetData>
  <sheetProtection algorithmName="SHA-512" hashValue="0dpDHfz+Wwc4253yBpJHuag+OXPj++QN0AKh90W1/22OpI39LA8e1MUsYvVk60slcKEugYzisQA94dquCVe2EQ==" saltValue="8z49lLzp4Iy74bXOVTcQiQ==" spinCount="100000" sheet="1" objects="1" scenarios="1"/>
  <mergeCells count="29">
    <mergeCell ref="F13:F14"/>
    <mergeCell ref="G13:G14"/>
    <mergeCell ref="B1:H2"/>
    <mergeCell ref="B4:B5"/>
    <mergeCell ref="C4:C5"/>
    <mergeCell ref="D4:D5"/>
    <mergeCell ref="E4:E5"/>
    <mergeCell ref="F4:F5"/>
    <mergeCell ref="G4:G5"/>
    <mergeCell ref="H4:H5"/>
    <mergeCell ref="C21:H29"/>
    <mergeCell ref="B15:B17"/>
    <mergeCell ref="C16:E16"/>
    <mergeCell ref="C17:E17"/>
    <mergeCell ref="F17:H17"/>
    <mergeCell ref="C19:G19"/>
    <mergeCell ref="B6:B11"/>
    <mergeCell ref="C10:E10"/>
    <mergeCell ref="C11:E11"/>
    <mergeCell ref="F11:H11"/>
    <mergeCell ref="B13:B14"/>
    <mergeCell ref="C13:C14"/>
    <mergeCell ref="D13:D14"/>
    <mergeCell ref="E13:E14"/>
    <mergeCell ref="J4:J5"/>
    <mergeCell ref="J6:J17"/>
    <mergeCell ref="K4:K5"/>
    <mergeCell ref="K6:K17"/>
    <mergeCell ref="H13:H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Ausilio compilazione Off.Ecn</vt:lpstr>
    </vt:vector>
  </TitlesOfParts>
  <Company>Sogei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Fabrizio M.</cp:lastModifiedBy>
  <cp:lastPrinted>2019-10-03T07:31:13Z</cp:lastPrinted>
  <dcterms:created xsi:type="dcterms:W3CDTF">2015-06-18T09:38:06Z</dcterms:created>
  <dcterms:modified xsi:type="dcterms:W3CDTF">2019-10-03T07:44:08Z</dcterms:modified>
</cp:coreProperties>
</file>