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ichela.bonacci\Desktop\Consip\#SOGEI\ID2742 - Acquisizione 2018-429_HW e SW Infrastruttura rete e sicurezza\5 Pubblicazione\Listini Allegati CT\"/>
    </mc:Choice>
  </mc:AlternateContent>
  <workbookProtection workbookAlgorithmName="SHA-512" workbookHashValue="WPJaYSZOq6SjBn8LGW1jo3A3beMJQVMgjMyTiHM8NXd6+4C4SxybZHkEQc21aqghQGjfOODtXfO9D/c+ahZeKQ==" workbookSaltValue="O+pNEZIaHbesNt8HuglVBA==" workbookSpinCount="100000" lockStructure="1"/>
  <bookViews>
    <workbookView xWindow="28680" yWindow="-120" windowWidth="29040" windowHeight="15720" tabRatio="637"/>
  </bookViews>
  <sheets>
    <sheet name="Subscription" sheetId="20" r:id="rId1"/>
    <sheet name="Perpetual" sheetId="13" r:id="rId2"/>
    <sheet name="Standard Support" sheetId="14" r:id="rId3"/>
    <sheet name="Premium Support" sheetId="15" r:id="rId4"/>
    <sheet name="Content" sheetId="16" r:id="rId5"/>
    <sheet name="SaaS Standard Support" sheetId="19" r:id="rId6"/>
    <sheet name="SaaS Premium Support" sheetId="18" r:id="rId7"/>
    <sheet name="Retire S+" sheetId="17" state="hidden" r:id="rId8"/>
  </sheets>
  <definedNames>
    <definedName name="_xlnm.Print_Area" localSheetId="4">Content!$B$1:$E$57</definedName>
    <definedName name="_xlnm.Print_Area" localSheetId="1">Perpetual!$B$1:$E$90</definedName>
    <definedName name="_xlnm.Print_Area" localSheetId="3">'Premium Support'!$C$1:$F$62</definedName>
    <definedName name="_xlnm.Print_Area" localSheetId="7">'Retire S+'!$A$1:$E$41</definedName>
    <definedName name="_xlnm.Print_Area" localSheetId="6">'SaaS Premium Support'!$I$1:$XFD$71</definedName>
    <definedName name="_xlnm.Print_Area" localSheetId="5">'SaaS Standard Support'!$B$1:$I$64</definedName>
    <definedName name="_xlnm.Print_Area" localSheetId="2">'Standard Support'!$A$1:$E$63</definedName>
    <definedName name="_xlnm.Print_Area" localSheetId="0">Subscription!$A$1:$K$93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6" i="19" l="1"/>
  <c r="U46" i="20"/>
  <c r="U37" i="20"/>
  <c r="V5" i="20"/>
  <c r="U5" i="20"/>
  <c r="V6" i="18"/>
  <c r="E50" i="16"/>
  <c r="E42" i="16"/>
  <c r="E36" i="16"/>
  <c r="E30" i="16"/>
  <c r="E24" i="16"/>
  <c r="E19" i="16"/>
  <c r="E14" i="16"/>
  <c r="E8" i="16"/>
  <c r="F55" i="15"/>
  <c r="F47" i="15"/>
  <c r="F41" i="15"/>
  <c r="F35" i="15"/>
  <c r="F29" i="15"/>
  <c r="F24" i="15"/>
  <c r="F19" i="15"/>
  <c r="F13" i="15"/>
  <c r="E55" i="14"/>
  <c r="E47" i="14"/>
  <c r="E41" i="14"/>
  <c r="E35" i="14"/>
  <c r="E29" i="14"/>
  <c r="E24" i="14"/>
  <c r="E19" i="14"/>
  <c r="E13" i="14"/>
  <c r="D42" i="19"/>
  <c r="D43" i="19"/>
  <c r="D46" i="19"/>
  <c r="D47" i="19"/>
  <c r="D52" i="18"/>
  <c r="D53" i="18"/>
  <c r="D56" i="18"/>
  <c r="D57" i="18"/>
  <c r="B31" i="17" l="1"/>
  <c r="B30" i="17"/>
  <c r="E35" i="17" l="1"/>
  <c r="E34" i="17"/>
  <c r="E33" i="17"/>
  <c r="E32" i="17"/>
  <c r="E29" i="17"/>
  <c r="E28" i="17"/>
  <c r="E27" i="17"/>
  <c r="E24" i="17"/>
  <c r="E23" i="17"/>
  <c r="E22" i="17"/>
  <c r="E19" i="17"/>
  <c r="E18" i="17"/>
  <c r="E17" i="17"/>
  <c r="E16" i="17"/>
  <c r="E13" i="17"/>
  <c r="E12" i="17"/>
  <c r="E11" i="17"/>
  <c r="E10" i="17"/>
  <c r="E6" i="17"/>
  <c r="E8" i="17" l="1"/>
  <c r="E7" i="17"/>
  <c r="E5" i="17"/>
</calcChain>
</file>

<file path=xl/sharedStrings.xml><?xml version="1.0" encoding="utf-8"?>
<sst xmlns="http://schemas.openxmlformats.org/spreadsheetml/2006/main" count="1190" uniqueCount="794">
  <si>
    <t>International &amp; Emerging Subscription Price List in $USD - January 2023</t>
  </si>
  <si>
    <t>Product Name</t>
  </si>
  <si>
    <t>Part Numbers - PREPAID</t>
  </si>
  <si>
    <t>Part Numbers - Paid Annually</t>
  </si>
  <si>
    <t>Description and Comments</t>
  </si>
  <si>
    <r>
      <t xml:space="preserve">Subscription with </t>
    </r>
    <r>
      <rPr>
        <b/>
        <u/>
        <sz val="16"/>
        <color theme="0"/>
        <rFont val="Verdana"/>
        <family val="2"/>
      </rPr>
      <t>STANDARD</t>
    </r>
    <r>
      <rPr>
        <sz val="16"/>
        <color theme="0"/>
        <rFont val="Verdana"/>
        <family val="2"/>
      </rPr>
      <t xml:space="preserve"> Support &amp; content included  - Up to 23 Month Term</t>
    </r>
  </si>
  <si>
    <r>
      <t xml:space="preserve">Subscription with </t>
    </r>
    <r>
      <rPr>
        <b/>
        <u/>
        <sz val="16"/>
        <color theme="0"/>
        <rFont val="Verdana"/>
        <family val="2"/>
      </rPr>
      <t>PREMIUM</t>
    </r>
    <r>
      <rPr>
        <u/>
        <sz val="16"/>
        <color theme="0"/>
        <rFont val="Verdana"/>
        <family val="2"/>
      </rPr>
      <t xml:space="preserve"> </t>
    </r>
    <r>
      <rPr>
        <sz val="16"/>
        <color theme="0"/>
        <rFont val="Verdana"/>
        <family val="2"/>
      </rPr>
      <t>Support &amp; content included  - Up to 23 Month Term</t>
    </r>
  </si>
  <si>
    <r>
      <t xml:space="preserve">Subscription with </t>
    </r>
    <r>
      <rPr>
        <b/>
        <u/>
        <sz val="16"/>
        <color theme="0"/>
        <rFont val="Verdana"/>
        <family val="2"/>
      </rPr>
      <t>STANDARD</t>
    </r>
    <r>
      <rPr>
        <sz val="16"/>
        <color theme="0"/>
        <rFont val="Verdana"/>
        <family val="2"/>
      </rPr>
      <t xml:space="preserve"> Support &amp; content included- 24-35 Month Term</t>
    </r>
  </si>
  <si>
    <r>
      <t xml:space="preserve">Subscription with </t>
    </r>
    <r>
      <rPr>
        <b/>
        <u/>
        <sz val="16"/>
        <color theme="0"/>
        <rFont val="Verdana"/>
        <family val="2"/>
      </rPr>
      <t>PREMIUM</t>
    </r>
    <r>
      <rPr>
        <sz val="16"/>
        <color theme="0"/>
        <rFont val="Verdana"/>
        <family val="2"/>
      </rPr>
      <t xml:space="preserve"> Support &amp; content included - 24-35 Month Term</t>
    </r>
  </si>
  <si>
    <r>
      <t xml:space="preserve">Subscription with </t>
    </r>
    <r>
      <rPr>
        <b/>
        <u/>
        <sz val="16"/>
        <color theme="0"/>
        <rFont val="Verdana"/>
        <family val="2"/>
      </rPr>
      <t>STANDARD</t>
    </r>
    <r>
      <rPr>
        <sz val="16"/>
        <color theme="0"/>
        <rFont val="Verdana"/>
        <family val="2"/>
      </rPr>
      <t xml:space="preserve"> Support &amp; content included- 36+ Month Term</t>
    </r>
  </si>
  <si>
    <r>
      <t xml:space="preserve">Subscription with </t>
    </r>
    <r>
      <rPr>
        <b/>
        <u/>
        <sz val="16"/>
        <color theme="0"/>
        <rFont val="Verdana"/>
        <family val="2"/>
      </rPr>
      <t>PREMIUM</t>
    </r>
    <r>
      <rPr>
        <sz val="16"/>
        <color theme="0"/>
        <rFont val="Verdana"/>
        <family val="2"/>
      </rPr>
      <t xml:space="preserve"> Support &amp; content included - 36+ Month Term</t>
    </r>
  </si>
  <si>
    <t>Server Software and Appliances</t>
  </si>
  <si>
    <t>Annual MSRP</t>
  </si>
  <si>
    <t>Skybox Enterprise Server SW</t>
  </si>
  <si>
    <t>SBV-ES-S-S-Pre                 SBV-ES-S-P-Pre</t>
  </si>
  <si>
    <t>SBV-ES-S-S-Annual                SBV-ES-S-P-Annual</t>
  </si>
  <si>
    <t>Software only - includes one (1) Server, unlimited Managers and Collectors</t>
  </si>
  <si>
    <t>Skybox 11000 Appliance - Perpetual Only</t>
  </si>
  <si>
    <t>SBV-HW-11000</t>
  </si>
  <si>
    <t>Appliance 11000 (Hardware Only) – 128GB 2666MHz DDR4 ECC, 8 cores, RAID1 – 2 X 4TB NVMe SSD</t>
  </si>
  <si>
    <t>Perpetual Only - $19,000</t>
  </si>
  <si>
    <t>Skybox 12100 Appliance - Perpetual Only</t>
  </si>
  <si>
    <t>SBV-HW-12100</t>
  </si>
  <si>
    <t>Appliance 12100 (Hardware Only) – 386GB 2933MHz DDR4 ECC, 16 cores, RAID1 – 2 X 4TB NVMe SSD</t>
  </si>
  <si>
    <t>Perpetual Only - $30,000</t>
  </si>
  <si>
    <t>Skybox 12200 Appliance - Perpetual Only</t>
  </si>
  <si>
    <t>SBV-HW-12200</t>
  </si>
  <si>
    <t>Appliance 12200 (Hardware Only) – 768GB 2933MHz DDR4 ECC, 16 cores, RAID1 – 2 X 4TB NVMe SSD</t>
  </si>
  <si>
    <t>Perpetual Only - $40,000</t>
  </si>
  <si>
    <t>Skybox® Firewall Assurance (FA)</t>
  </si>
  <si>
    <t>Firewall Assurance 1 firewall pack</t>
  </si>
  <si>
    <t>FA-1-S-S-Pre
FA-1-S-P-Pre</t>
  </si>
  <si>
    <t>FA-1-S-S-Annual
FA-1-S-P-Annual</t>
  </si>
  <si>
    <t>Firewall Assurance single firewall pack</t>
  </si>
  <si>
    <t>Firewall Assurance 10 firewall pack</t>
  </si>
  <si>
    <t>FA-10-S-S-Pre
FA-10-S-P-Pre</t>
  </si>
  <si>
    <t>FA-10-S-S-Annual
FA-10-S-P-Annual</t>
  </si>
  <si>
    <t>Firewall Assurance ten firewall pack</t>
  </si>
  <si>
    <t>Firewall Assurance 100 firewall pack</t>
  </si>
  <si>
    <t>FA-100-S-S-Pre
FA-100-S-P-Pre</t>
  </si>
  <si>
    <t>FA-100-S-S-Annual
FA-100-S-P-Annual</t>
  </si>
  <si>
    <t>Firewall Assurance one hundred firewall pack</t>
  </si>
  <si>
    <t>Firewall Assurance 500 firewall pack</t>
  </si>
  <si>
    <t>FA-500-S-S-Pre
FA-500-S-P-Pre</t>
  </si>
  <si>
    <t>FA-500-S-S-Annual
FA-500-S-P-Annual</t>
  </si>
  <si>
    <t>Firewall Assurance five hundred firewall pack</t>
  </si>
  <si>
    <t>Skybox® Change Manager (CM)</t>
  </si>
  <si>
    <t>The number of Change Manager licenses must equal to the number of Firewall Assurance licenses</t>
  </si>
  <si>
    <t>Change Manager 1 firewall pack</t>
  </si>
  <si>
    <t>CM-1-S-S-Pre
CM-1-S-P-Pre</t>
  </si>
  <si>
    <t>CM-1-S-S-Annual
CM-1-S-P-Annual</t>
  </si>
  <si>
    <t>Change Manager single firewall pack</t>
  </si>
  <si>
    <t>Change Manager 10 firewall pack</t>
  </si>
  <si>
    <t>CM-10-S-S-Pre
CM-10-S-P-Pre</t>
  </si>
  <si>
    <t>CM-10-S-S-Annual
CM-10-S-P-Annual</t>
  </si>
  <si>
    <t>Change Manager ten firewall pack</t>
  </si>
  <si>
    <t>Change Manager 100 firewall pack</t>
  </si>
  <si>
    <t>CM-100-S-S-Pre
CM-100-S-P-Pre</t>
  </si>
  <si>
    <t>CM-100-S-S-Annual
CM-100-S-P-Annual</t>
  </si>
  <si>
    <t>Change Manager one hundred firewall pack</t>
  </si>
  <si>
    <t>Change Manager 500 firewall pack</t>
  </si>
  <si>
    <t>CM-500-S-S-Pre
CM-500-S-P-Pre</t>
  </si>
  <si>
    <t>CM-500-S-S-Annual
CM-500-S-P-Annual</t>
  </si>
  <si>
    <t>Change Manager five hundred firewall pack</t>
  </si>
  <si>
    <t>Skybox® Change Manager for Cloud (vCM)</t>
  </si>
  <si>
    <t>The number of Change Manager for Cloud licenses must equal to the number of Network Assurance for Cloud licenses</t>
  </si>
  <si>
    <t>Change Manager for Cloud 100 virtual workload pack</t>
  </si>
  <si>
    <t>CM-V-100-S-S-Pre
CM-V-100-S-P-Pre</t>
  </si>
  <si>
    <t>CM-V-100-S-S-Annual
CM-V-100-S-P-Annual</t>
  </si>
  <si>
    <t xml:space="preserve">Change Manager for Cloud 100 virtual workload pack </t>
  </si>
  <si>
    <t>Change Manager for Cloud 1K virtual workload pack</t>
  </si>
  <si>
    <t>CM-V-1k-S-S-Pre     
CM-V-1k-S-P-Pre</t>
  </si>
  <si>
    <t>CM-V-1k-S-S-Annual     
CM-V-1k-S-P-Annual</t>
  </si>
  <si>
    <t xml:space="preserve">Change Manager for Cloud 1,000 virtual workload pack </t>
  </si>
  <si>
    <t>Change Manager for Cloud 10K virtual workload pack</t>
  </si>
  <si>
    <t>CM-V-10k-S-S-Pre     
CM-V-10k-S-P-Pre</t>
  </si>
  <si>
    <t>CM-V-10k-S-S-Annual     
CM-V-10k-S-P-Annual</t>
  </si>
  <si>
    <t xml:space="preserve">Change Manager for Cloud 10,000 virtual workload pack </t>
  </si>
  <si>
    <t>Skybox® Network Assurance (NA)</t>
  </si>
  <si>
    <t xml:space="preserve">An n-node is any network device which is used for routing or regulating network traffic, such as firewall, router or load balancer that is analyzed using a Skybox product. </t>
  </si>
  <si>
    <t>Network Assurance 10 n-node pack</t>
  </si>
  <si>
    <t>NA-10-S-S-Pre
NA-10-S-P-Pre</t>
  </si>
  <si>
    <t>NA-10-S-S-Annual
NA-10-S-P-Annual</t>
  </si>
  <si>
    <t>Network Assurance ten n-node pack</t>
  </si>
  <si>
    <t>Network Assurance 100 n-node pack</t>
  </si>
  <si>
    <t>NA-100-S-S-Pre
NA-100-S-P-Pre</t>
  </si>
  <si>
    <t>NA-100-S-S-Annual
NA-100-S-P-Annual</t>
  </si>
  <si>
    <t>Network Assurance one hundred n-node pack</t>
  </si>
  <si>
    <t>Network Assurance 1,000 n-node pack</t>
  </si>
  <si>
    <t>NA-1k-S-S-Pre
NA-1k-S-P-Pre</t>
  </si>
  <si>
    <t>NA-1k-S-S-Annual
NA-1k-S-P-Annual</t>
  </si>
  <si>
    <t>Network Assurance one thousand n-node pack</t>
  </si>
  <si>
    <t>Skybox® Network Assurance for Cloud (vNA)</t>
  </si>
  <si>
    <t>Cloud workload refers to any guest machine / virtual machine in a public cloud or private cloud (including virtual network devices, virtual firewalls, servers, and any other system).</t>
  </si>
  <si>
    <t>Network Assurance Cloud 100 workload pack</t>
  </si>
  <si>
    <t>NA-V-100-S-S-Pre
NA-V-100-S-P-Pre</t>
  </si>
  <si>
    <t>NA-V-100-S-S-Annual
NA-V-100-S-P-Annual</t>
  </si>
  <si>
    <t>Network Assurance for Cloud one hundred workload pack</t>
  </si>
  <si>
    <t>Network Assurance Cloud 1,000 workload pack</t>
  </si>
  <si>
    <t>NA-V-1k-S-S-Pre
NA-V-1k-S-P-Pre</t>
  </si>
  <si>
    <t>NA-V-1k-S-S-Annual
NA-V-1k-S-P-Annual</t>
  </si>
  <si>
    <t>Network Assurance for Cloud one thousand workload pack</t>
  </si>
  <si>
    <t>Network Assurance Cloud 10,000 workload pack</t>
  </si>
  <si>
    <t>NA-V-10K-S-S-Pre
NA-V-10K-S-P-Pre</t>
  </si>
  <si>
    <t>NA-V-10K-S-S-Annual
NA-V-10K-S-P-Annual</t>
  </si>
  <si>
    <t>Network Assurance for Cloud ten thousand workload pack</t>
  </si>
  <si>
    <t>Skybox® Vulnerability Control Essential Edition (VC-E)</t>
  </si>
  <si>
    <t>Assets are defined as any physical or virtual host or node such as servers, network or security devices, desktop or notebook computers, etc. Vulnerability Control Essential Edition orders must include Vulnerability Content Updates.</t>
  </si>
  <si>
    <t>Vulnerability Control Essential Edition 100 asset pack</t>
  </si>
  <si>
    <t>VC-E-100-S-S-Pre
VC-E-100-S-P-Pre</t>
  </si>
  <si>
    <t>VC-E-100-S-S-Annual
VC-E-100-S-P-Annual</t>
  </si>
  <si>
    <t>Vulnerability Control Essential Edition one hundred asset pack</t>
  </si>
  <si>
    <t>Vulnerability Control Essential Edition 1,000 asset pack</t>
  </si>
  <si>
    <t>VC-E-1K-S-S-Pre
VC-E-1K-S-P-Pre</t>
  </si>
  <si>
    <t>VC-E-1K-S-S-Annual
VC-E-1K-S-P-Annual</t>
  </si>
  <si>
    <t>Vulnerability Control Essential Edition one thousand asset pack</t>
  </si>
  <si>
    <t>Vulnerability Control Essential Edition 10,000 asset pack</t>
  </si>
  <si>
    <t>VC-E-10K-S-S-Pre
VC-E-10K-S-P-Pre</t>
  </si>
  <si>
    <t>VC-E-10K-S-S-Annual
VC-E-10K-S-P-Annual</t>
  </si>
  <si>
    <t>Vulnerability Control Essential Edition ten thousand asset pack</t>
  </si>
  <si>
    <t>Vulnerability Control Essential Edition 50,000 asset pack</t>
  </si>
  <si>
    <t>VC-E-50K-S-S-Pre
VC-E-50K-S-P-Pre</t>
  </si>
  <si>
    <t>VC-E-50K-S-S-Annual
VC-E-50K-S-P-Annual</t>
  </si>
  <si>
    <t xml:space="preserve">Vulnerability Control Essential Edition fifty thousand asset pack     </t>
  </si>
  <si>
    <t>Skybox® Vulnerability Control Advanced Analytics Edition (VC-AA)</t>
  </si>
  <si>
    <t>Assets are defined as any physical or virtual host or node such as servers, network or security devices, desktop or notebook computers, etc. Vulnerability Control Advanced Analytics Edition orders must include Vulnerability Content Updates.</t>
  </si>
  <si>
    <t>Vulnerability Control Advanced Analytics Edition 100 asset pack</t>
  </si>
  <si>
    <t>VC-AA-100-S-S-Pre
VC-AA-100-S-P-Pre</t>
  </si>
  <si>
    <t>VC-AA-100-S-S-Annual
VC-AA-100-S-P-Annual</t>
  </si>
  <si>
    <t>Vulnerability Control Advanced Analytics Edition one hundred asset pack</t>
  </si>
  <si>
    <t>Vulnerability Control Advanced Analytics Edition 1,000 asset pack</t>
  </si>
  <si>
    <t>VC-AA-1K-S-S-Pre
VC-AA-1K-S-P-Pre</t>
  </si>
  <si>
    <t>VC-AA-1K-S-S-Annual
VC-AA-1K-S-P-Annual</t>
  </si>
  <si>
    <t>Vulnerability Control Advanced Analytics Edition one thousand asset pack</t>
  </si>
  <si>
    <t>Vulnerability Control Advanced Analytics Edition 10,000 asset pack</t>
  </si>
  <si>
    <t>VC-AA-10K-S-S-Pre
VC-AA-10K-S-P-Pre</t>
  </si>
  <si>
    <t>VC-AA-10K-S-S-Annual
VC-AA-10K-S-P-Annual</t>
  </si>
  <si>
    <t>Vulnerability Control Advanced Analytics Edition ten thousand asset pack</t>
  </si>
  <si>
    <t>Vulnerability Control Advanced Analytics Edition 50,000 asset pack</t>
  </si>
  <si>
    <t>VC-AA-50K-S-S-Pre
VC-AA-50K-S-P-Pre</t>
  </si>
  <si>
    <t>VC-AA-50K-S-S-Annual
VC-AA-50K-S-P-Annual</t>
  </si>
  <si>
    <t>Vulnerability Control Advanced Analytics Edition fifty thousand asset pack</t>
  </si>
  <si>
    <t>Skybox® Vulnerability Control Essential Edition Upgrade (VC-U)</t>
  </si>
  <si>
    <t>The number of assets licensed for the upgrade to the Advanced Analytics Edition must match the number of assets currently licensed with Essential Edition.</t>
  </si>
  <si>
    <t>Vulnerability Control Essential Edition Upgrade 100 asset pack</t>
  </si>
  <si>
    <t>VC-U-100-S-S-Pre
VC-U-100-S-P-Pre</t>
  </si>
  <si>
    <t>VC-U-100-S-S-Annual
VC-U-100-S-P-Annual</t>
  </si>
  <si>
    <t>Vulnerability Control Upgrade from Essential Edition to Advanced Analytics Edition one hundred asset pack</t>
  </si>
  <si>
    <t>Vulnerability Control Essential Edition Upgrade 1,000 asset pack</t>
  </si>
  <si>
    <t>VC-U-1K-S-S-Pre
VC-U-1K-S-P-Pre</t>
  </si>
  <si>
    <t>VC-U-1K-S-S-Annual
VC-U-1K-S-P-Annual</t>
  </si>
  <si>
    <t>Vulnerability Control Upgrade from Essential Edition to Advanced Analytics Edition one thousand asset pack</t>
  </si>
  <si>
    <t>Vulnerability Control Essential Edition Upgrade 10,000 asset pack</t>
  </si>
  <si>
    <t>VC-U-10K-S-S-Pre
VC-U-10K-S-P-Pre</t>
  </si>
  <si>
    <t>VC-U-10K-S-S-Annual
VC-U-10K-S-P-Annual</t>
  </si>
  <si>
    <t>Vulnerability Control Upgrade from Essential Edition to Advanced Analytics Edition ten thousand asset pack</t>
  </si>
  <si>
    <t>Vulnerability Control Essential Edition Upgrade 50,000 asset pack</t>
  </si>
  <si>
    <t>VC-U-50K-S-S-Pre
VC-U-50K-S-P-Pre</t>
  </si>
  <si>
    <t>VC-U-50K-S-S-Annual
VC-U-50K-S-P-Annual</t>
  </si>
  <si>
    <t>Vulnerability Control Upgrade from Essential Edition to Advanced Analytics Edition fifty thousand asset pack</t>
  </si>
  <si>
    <t>Skybox® Secure Access Service Edge</t>
  </si>
  <si>
    <t>Locations are defined as # of branch offices connected to a Secure Access Service Edge (SASE) implementation (example Zscaler).</t>
  </si>
  <si>
    <t>Secure Access Service Edge Firewall Assurance 10 locations</t>
  </si>
  <si>
    <t>FA-SASE-10-S-S-Pre
FA-SASE-10-S-P-Pre</t>
  </si>
  <si>
    <t>FA-SASE-10-S-S-Annual
FA-SASE-10-S-P-Annual</t>
  </si>
  <si>
    <t>Secure Access Service Edge Firewall Assurance ten locations</t>
  </si>
  <si>
    <t>Secure Access Service Edge Firewall Assurance 100 locations</t>
  </si>
  <si>
    <t>FA-SASE-100-S-S-Pre
FA-SASE-100-S-P-Pre</t>
  </si>
  <si>
    <t>FA-SASE-100-S-S-Annual
FA-SASE-100-S-P-Annual</t>
  </si>
  <si>
    <t>Secure Access Service Edge Firewall Assurance one hundred locations</t>
  </si>
  <si>
    <t>Secure Access Service Edge Firewall Assurance 500 locations</t>
  </si>
  <si>
    <t>FA-SASE-500-S-S-Pre
FA-SASE-500-S-P-Pre</t>
  </si>
  <si>
    <t>FA-SASE-500-S-S-Annual
FA-SASE-500-S-P-Annual</t>
  </si>
  <si>
    <t>Secure Access Service Edge Firewall Assurance five hundred locations</t>
  </si>
  <si>
    <t>Secure Access Service Edge Change Manager 10 locations</t>
  </si>
  <si>
    <t>CM-SASE-10-S-S-Pre
CM-SASE-10-S-P-Pre</t>
  </si>
  <si>
    <t>CM-SASE-10-S-S-Annual
CM-SASE-10-S-P-Annual</t>
  </si>
  <si>
    <t>Secure Access Service Edge Change Manager ten locations</t>
  </si>
  <si>
    <t>Secure Access Service Edge Change Manager 100 locations</t>
  </si>
  <si>
    <t>CM-SASE-100-S-S-Pre
CM-SASE-100-S-P-Pre</t>
  </si>
  <si>
    <t>CM-SASE-100-S-S-Annual
CM-SASE-100-S-P-Annual</t>
  </si>
  <si>
    <t>Secure Access Service Edge Change Manager one hundred locations</t>
  </si>
  <si>
    <t>Secure Access Service Edge Change Manager 500 locations</t>
  </si>
  <si>
    <t>CM-SASE-500-S-S-Pre 
CM-SASE-500-S-P-Pre</t>
  </si>
  <si>
    <t>CM-SASE-500-S-S-Annual
CM-SASE-500-S-P-Annual</t>
  </si>
  <si>
    <t>Secure Access Service Edge Change Manager five hundred locations</t>
  </si>
  <si>
    <t>Professional Services (price does not include travel expenses)</t>
  </si>
  <si>
    <t>Professional Services (Prepaid in advance)</t>
  </si>
  <si>
    <t>PS-D-PRE</t>
  </si>
  <si>
    <t>Professional services + Project Management, per day (Prepaid in advance)</t>
  </si>
  <si>
    <t>Professional Services (Billed on delivery)</t>
  </si>
  <si>
    <t>PS-D-BILL</t>
  </si>
  <si>
    <t>Professional services + Project Management, per day (Billed on delivery)</t>
  </si>
  <si>
    <t>Health Check - Standard (Prepaid in advance)</t>
  </si>
  <si>
    <t>PS-HC-STD-PRE</t>
  </si>
  <si>
    <t>Health Check - Standard - Based on deployment size (contact your Skybox rep) (Prepaid in advance) - REQUIRED 2 DAY MINIMUM</t>
  </si>
  <si>
    <t>Health Check - Premium (Prepaid in advance)</t>
  </si>
  <si>
    <t>PS-HC-PREM-PRE</t>
  </si>
  <si>
    <t>Health Check - Premium - Based on deployment size (contact your Skybox rep) (Prepaid in advance) - REQUIRED 4 DAY MINIMUM</t>
  </si>
  <si>
    <t>Professional Solutions Services for Integrations to ITSM and Custom scripting (Prepaid on Advance)</t>
  </si>
  <si>
    <t>PS-C-PRE</t>
  </si>
  <si>
    <t>Professional Solutions Services for Integrations to ITSM and Custom scripting (Billed on delivery)</t>
  </si>
  <si>
    <t>PS-C-BILL</t>
  </si>
  <si>
    <t>Training - Additional Attendee (Prepaid in advance)</t>
  </si>
  <si>
    <t>PS-T-1-PRE</t>
  </si>
  <si>
    <t>Per additional person, per day (Prepaid in advance)</t>
  </si>
  <si>
    <t>Training - Additional Attendee (Billed on delivery)</t>
  </si>
  <si>
    <t>PS-T-1-BILL</t>
  </si>
  <si>
    <t>Per additional person, per day (Billed on delivery)</t>
  </si>
  <si>
    <t>Training Day - FA 1 day – (Prepaid in advance)</t>
  </si>
  <si>
    <t>PS-T-FA-1-PRE</t>
  </si>
  <si>
    <t>End-user training for FA (up to 8 attendees) - 1 day (Prepaid in advance)</t>
  </si>
  <si>
    <t>Training Day - FA 1 day – (Billed on delivery)</t>
  </si>
  <si>
    <t>PS-T-FA-1-BILL</t>
  </si>
  <si>
    <t>End-user training for FA (up to 8 attendees) - 1 day (Billed on delivery)</t>
  </si>
  <si>
    <t>Training Day - NA 1 day – (Prepaid in advance)</t>
  </si>
  <si>
    <t>PS-T-NA-1-PRE</t>
  </si>
  <si>
    <t>End-user training for NA (up to 8 attendees) - 1 day (Prepaid in advance)</t>
  </si>
  <si>
    <t>Training Day - NA 1 day – (Billed on delivery)</t>
  </si>
  <si>
    <t>PS-T-NA-1-BILL</t>
  </si>
  <si>
    <t>End-user training for NA (up to 8 attendees) - 1 day (Billed on delivery)</t>
  </si>
  <si>
    <t>Training Day - VC Essential Edition - Half Day (Prepaid in advance)</t>
  </si>
  <si>
    <t>PS-T-VC-E-PRE</t>
  </si>
  <si>
    <t>End-user training for VC Essential Edition (up to 8 attendees) - Half Day (Prepaid in advance)</t>
  </si>
  <si>
    <t>Training Day - VC Essential Edition - Half Day  (Billed on delivery)</t>
  </si>
  <si>
    <t>PS-T-VC-E-BILL</t>
  </si>
  <si>
    <t xml:space="preserve">End-user training for VC Essential Edition (up to 8 attendees) - Half Day (Billed on delivery) </t>
  </si>
  <si>
    <t>Training Day - VC-AA- 1 day – (Prepaid in advance)</t>
  </si>
  <si>
    <t>PS-T-VC-AA-1-PRE</t>
  </si>
  <si>
    <t>End-user training for VC Advanced Analytics Edition (up to 8 attendees) - 1 day (Prepaid in advance)</t>
  </si>
  <si>
    <t>Training Day - VC -AA-1 day – (Billed on delivery)</t>
  </si>
  <si>
    <t>PS-T-VC-AA-1-BILL</t>
  </si>
  <si>
    <t>End-user training for VC Advanced Analytics Edition (up to 8 attendees) - 1 day (Billed on delivery)</t>
  </si>
  <si>
    <t>Training Day - VC Essential Edition Upgrade - Half Day (Prepaid in advance)</t>
  </si>
  <si>
    <t>PS-T-VC-U-PRE</t>
  </si>
  <si>
    <t>End-user training for VC Upgrade from Essential Edition to Advanced Analytics Edition (up to 8 attendees) - Half Day (Prepaid in advance)</t>
  </si>
  <si>
    <t>Training Day - VC Essential Edition Upgrade - Half Day  (Billed on delivery)</t>
  </si>
  <si>
    <t>PS-T-VC-U-BILL</t>
  </si>
  <si>
    <t>End-user training for VC Upgrade from Essential Edition to Advanced Analytics Edition (up to 8 attendees) - Half Day (Billed on delivery)</t>
  </si>
  <si>
    <t>Training Day - CM 1 day – (Prepaid in advance)</t>
  </si>
  <si>
    <t>PS-T-CM-1-PRE</t>
  </si>
  <si>
    <t>End-user training for CM (up to 8 attendees) - 1 day (Prepaid in advance)</t>
  </si>
  <si>
    <t>Training Day - CM 1 day – (Billed on delivery)</t>
  </si>
  <si>
    <t>PS-T-CM-1-BILL</t>
  </si>
  <si>
    <t>End-user training for CM (up to 8 attendees) - 1 day (Billed on delivery)</t>
  </si>
  <si>
    <t>Administration Training (SCA) – 1 day – (Prepaid in advance)</t>
  </si>
  <si>
    <t>PS-T-SCA-1-PRE</t>
  </si>
  <si>
    <t>Admin training - SCA (up to 8 attendees) - 1 day (Prepaid in advance) - REQUIRED 2 DAY MINIMUM</t>
  </si>
  <si>
    <t>Administration Training (SCA) – 1 day – (Billed on delivery)</t>
  </si>
  <si>
    <t>PS-T-SCA-1-BILL</t>
  </si>
  <si>
    <t>Admin training - SCA (up to 8 attendees) - 1 day (Billed on delivery) - REQUIRED 2 DAY MINIMUM</t>
  </si>
  <si>
    <t>Training Day - Custom Content 1 day - (Prepaid in advance)</t>
  </si>
  <si>
    <t>PS-T-CC-1-PRE</t>
  </si>
  <si>
    <t>Training day (up to 6 attendees) for custom content. Required coordination with PS Manager. (Prepaid in advance)</t>
  </si>
  <si>
    <t>Training Day - Custom Content 1 day - (Billed on delivery)</t>
  </si>
  <si>
    <t>PS-T-CC-1-BILL</t>
  </si>
  <si>
    <t>Training day (up to 6 attendees) for custom content. Required coordination with PS Manager. (Billed on delivery)</t>
  </si>
  <si>
    <t>Partner enablement workshop 1 day (prepaid)</t>
  </si>
  <si>
    <t>PS-T-ENABLE-1-PRE</t>
  </si>
  <si>
    <t xml:space="preserve">Partner enablement workshop (Required coordination with PS Manager) - 1 day (prepaid) </t>
  </si>
  <si>
    <t>Partner enablement workshop 1 day (Billed on delivery)</t>
  </si>
  <si>
    <t>PS-T-ENABLE-1-BILL</t>
  </si>
  <si>
    <t>Partner enablement workshop (Required coordination with PS Manager) - 1 day (Billed on delivery)</t>
  </si>
  <si>
    <t>Notes:</t>
  </si>
  <si>
    <t>1. This price list page covers subscription licenses for International &amp; Emerging. Please call your Skybox sales representative for a quote.</t>
  </si>
  <si>
    <t>2. All HW require either Standard OR Premium Technical Support</t>
  </si>
  <si>
    <t>3. Any product that is listed as "Prepaid" must be prepaid in advance of services being delivered.</t>
  </si>
  <si>
    <t>4. All Professional Service time is valid for twenty four (24) months (Available Service Time) from the PO date. After the Available Service Time has passed, the
unused portion of the Professional Services will expire. In the case of such expiration, Customer will be responsible for any compensation owed to Skybox prior to
the expiration.</t>
  </si>
  <si>
    <t>International &amp; Emerging Perpetual Price List in $USD - January 2023</t>
  </si>
  <si>
    <t>Part Numbers</t>
  </si>
  <si>
    <t>Perpetual</t>
  </si>
  <si>
    <t>SBV-ES</t>
  </si>
  <si>
    <t>FA-1</t>
  </si>
  <si>
    <t>FA-10</t>
  </si>
  <si>
    <t>FA-100</t>
  </si>
  <si>
    <t>FA-500</t>
  </si>
  <si>
    <t>CM-1</t>
  </si>
  <si>
    <t>CM-10</t>
  </si>
  <si>
    <t>CM-100</t>
  </si>
  <si>
    <t>CM-500</t>
  </si>
  <si>
    <t>NA-10</t>
  </si>
  <si>
    <t>NA-100</t>
  </si>
  <si>
    <t>Network Assurance 500 n-node pack</t>
  </si>
  <si>
    <t xml:space="preserve">NA-500 </t>
  </si>
  <si>
    <t>Network Assurance five hundred n-node pack</t>
  </si>
  <si>
    <t>NA-1K</t>
  </si>
  <si>
    <t>NA-V-100</t>
  </si>
  <si>
    <t>NA-V-1K</t>
  </si>
  <si>
    <t>NA-V-10K</t>
  </si>
  <si>
    <t>Skybox® Vulnerability Control - Essential Edition (VC-E)</t>
  </si>
  <si>
    <t>VC-E-100</t>
  </si>
  <si>
    <t>VC-E-1K</t>
  </si>
  <si>
    <t>VC-E-10K</t>
  </si>
  <si>
    <t>VC-E-50K</t>
  </si>
  <si>
    <t>Vulnerability Control Essential Edition fifty thousand asset pack</t>
  </si>
  <si>
    <t>Skybox® Vulnerability Control - Advanced Analytics (VC-AA)</t>
  </si>
  <si>
    <t>VC-AA-100</t>
  </si>
  <si>
    <t>VC-AA-1K</t>
  </si>
  <si>
    <t>VC-AA-10K</t>
  </si>
  <si>
    <t>VC-AA-50K</t>
  </si>
  <si>
    <t>Skybox® Vulnerability Control - Essential Edition Upgrade (VC-U)</t>
  </si>
  <si>
    <t xml:space="preserve">The number of assets licensed for the upgrade to the Advanced Analytics Edition must match the number of assets currently licensed with the Essential Edition. </t>
  </si>
  <si>
    <t>VC-U-100</t>
  </si>
  <si>
    <t>VC-U-1K</t>
  </si>
  <si>
    <t>VC-U-10K</t>
  </si>
  <si>
    <t>VC-U-50K</t>
  </si>
  <si>
    <t>FA-SASE-10</t>
  </si>
  <si>
    <t>FA-SASE-100</t>
  </si>
  <si>
    <t>FA-SASE-500</t>
  </si>
  <si>
    <t>CM-SASE-10</t>
  </si>
  <si>
    <t>CM-SASE-100</t>
  </si>
  <si>
    <t>CM-SASE-500</t>
  </si>
  <si>
    <t xml:space="preserve">Professional Solutions Services for Integrations to ITSM and Custom scripting (Prepaid in advance) </t>
  </si>
  <si>
    <t xml:space="preserve">Professional Solutions Services for Integrations to ITSM and Custom scripting (Billed on delivery) </t>
  </si>
  <si>
    <t>1. This price list page covers perpetual licenses for International and Emerging. Please call your Skybox sales representative for a quote.</t>
  </si>
  <si>
    <t>2. All perpetual licenses and HW require either Standard OR Premium Technical Support</t>
  </si>
  <si>
    <t xml:space="preserve">3. All Vulnerability Control orders must include Vulnerability Content Updates </t>
  </si>
  <si>
    <t>4. Any product that is listed as "Prepaid" must be prepaid in advance of services being delivered.</t>
  </si>
  <si>
    <t>5. All Professional Service time is valid for twenty four (24) months (Available Service Time) from the PO date. After the Available Service Time has passed, the
unused portion of the Professional Services will expire. In the case of such expiration, Customer will be responsible for any compensation owed to Skybox prior to
the expiration.</t>
  </si>
  <si>
    <t>International &amp; Emerging - Perpetual License - Standard Support Price List in $USD - January 2023</t>
  </si>
  <si>
    <t>Standard Support for Skybox Enterprise Server SW</t>
  </si>
  <si>
    <t>TS-S-SBV-ES</t>
  </si>
  <si>
    <t>Standard Support for Software Server - includes one (1) Server, unlimited Managers and Collectors</t>
  </si>
  <si>
    <t>Standard Support for Skybox 11000 Appliance</t>
  </si>
  <si>
    <t>TS-S-SBV-HW-11000</t>
  </si>
  <si>
    <t>Standard Support for Appliance 11000 (Hardware Only) – 128GB 2666MHz DDR4 ECC, 8 cores, RAID1 – 2 X 4TB NVMe SSD</t>
  </si>
  <si>
    <t>Standard Support for Skybox 12100 Appliance</t>
  </si>
  <si>
    <t>TS-S-SBV-HW-12100</t>
  </si>
  <si>
    <t>Standard Support for Appliance 12100 (Hardware Only) – 386GB 2933MHz DDR4 ECC, 16 cores, RAID1 – 2 X 4TB NVMe SSD</t>
  </si>
  <si>
    <t>Standard Support for Skybox 12200 Appliance</t>
  </si>
  <si>
    <t>TS-S-SBV-HW-12200</t>
  </si>
  <si>
    <t>Standard Support for Appliance 12200 (Hardware Only) – 768GB 2933MHz DDR4 ECC, 16 cores, RAID1 – 2 X 4TB NVMe SSD</t>
  </si>
  <si>
    <t>Standard Support for Firewall Assurance 1 firewall pack</t>
  </si>
  <si>
    <t>TS-S-FA-1</t>
  </si>
  <si>
    <t>Standard Support for Firewall Assurance single firewall pack</t>
  </si>
  <si>
    <t>Standard Support for Firewall Assurance 10 firewall pack</t>
  </si>
  <si>
    <t>TS-S-FA-10</t>
  </si>
  <si>
    <t>Standard Support for Firewall Assurance ten firewall pack</t>
  </si>
  <si>
    <t>Standard Support for Firewall Assurance 100 firewall pack</t>
  </si>
  <si>
    <t>TS-S-FA-100</t>
  </si>
  <si>
    <t>Standard Support for Firewall Assurance one hundred firewall pack</t>
  </si>
  <si>
    <t>Standard Support for Firewall Assurance 500 firewall pack</t>
  </si>
  <si>
    <t>TS-S-FA-500</t>
  </si>
  <si>
    <t>Standard Support for Firewall Assurance five hundred firewall pack</t>
  </si>
  <si>
    <t>Standard Support for Change Manager 1 firewall pack</t>
  </si>
  <si>
    <t>TS-S-CM-1</t>
  </si>
  <si>
    <t>Standard Support for Change Manager single firewall pack</t>
  </si>
  <si>
    <t>Standard Support for Change Manager 10 firewall pack</t>
  </si>
  <si>
    <t>TS-S-CM-10</t>
  </si>
  <si>
    <t>Standard Support for Change Manager ten firewall pack</t>
  </si>
  <si>
    <t>Standard Support for Change Manager 100 firewall pack</t>
  </si>
  <si>
    <t>TS-S-CM-100</t>
  </si>
  <si>
    <t>Standard Support for Change Manager one hundred firewall pack</t>
  </si>
  <si>
    <t>Standard Support for Change Manager 500 firewall pack</t>
  </si>
  <si>
    <t>TS-S-CM-500</t>
  </si>
  <si>
    <t>Standard Support for Change Manager five hundred firewall pack</t>
  </si>
  <si>
    <t>Standard Support for Network Assurance 10 n-node pack</t>
  </si>
  <si>
    <t>TS-S-NA-10</t>
  </si>
  <si>
    <t>Standard Support for Network Assurance ten n-node pack</t>
  </si>
  <si>
    <t>Standard Support for Network Assurance 100 n-node pack</t>
  </si>
  <si>
    <t>TS-S-NA-100</t>
  </si>
  <si>
    <t>Standard Support for Network Assurance one hundred n-node pack</t>
  </si>
  <si>
    <t>Standard Support for Network Assurance 1,000 n-node pack</t>
  </si>
  <si>
    <t>TS-S-NA-1K</t>
  </si>
  <si>
    <t>Standard Support for Network Assurance one thousand n-node pack</t>
  </si>
  <si>
    <t>Standard Support for Network Assurance Cloud 100 workload pack</t>
  </si>
  <si>
    <t>TS-S-NA-V-100</t>
  </si>
  <si>
    <t>Standard Support for Network Assurance for Cloud one hundred workload pack</t>
  </si>
  <si>
    <t>Standard Support for Network Assurance Cloud 1,000 workload pack</t>
  </si>
  <si>
    <t>TS-S-NA-V-1K</t>
  </si>
  <si>
    <t>Standard Support for Network Assurance for Cloud one thousand workload pack</t>
  </si>
  <si>
    <t>Standard Support for Network Assurance Cloud 10,000 workload pack</t>
  </si>
  <si>
    <t>TS-S-NA-V-10K</t>
  </si>
  <si>
    <t>Standard Support for Network Assurance for Cloud ten thousand workload pack</t>
  </si>
  <si>
    <t>Standard Support for Vulnerability Control Essential Edition 100 asset pack</t>
  </si>
  <si>
    <t>TS-S-VC-E-100</t>
  </si>
  <si>
    <t>Standard Support for Vulnerability Control Essential Edition one hundred asset pack</t>
  </si>
  <si>
    <t>Standard Support for Vulnerability Control Essential Edition 1,000 asset pack</t>
  </si>
  <si>
    <t>TS-S-VC-E-1K</t>
  </si>
  <si>
    <t>Standard Support for Vulnerability Control Essential Edition one thousand asset pack</t>
  </si>
  <si>
    <t>Standard Support for Vulnerability Control Essential Edition 10,000 asset pack</t>
  </si>
  <si>
    <t>TS-S-VC-E-10K</t>
  </si>
  <si>
    <t>Standard Support for Vulnerability Control Essential Edition ten thousand asset pack</t>
  </si>
  <si>
    <t>Standard Support for Vulnerability Control Essential Edition 50,000 asset pack</t>
  </si>
  <si>
    <t>TS-S-VC-E-50K</t>
  </si>
  <si>
    <t>Standard Support for Vulnerability Control Essential Edition fifty thousand asset pack</t>
  </si>
  <si>
    <t>Standard Support for Vulnerability Control Advanced Analytics Edition 100 asset pack</t>
  </si>
  <si>
    <t>TS-S-VC-AA-100</t>
  </si>
  <si>
    <t>Standard Support for Vulnerability Control Advanced Analytics Edition one hundred asset pack</t>
  </si>
  <si>
    <t>Standard Support for Vulnerability Control Advanced Analytics Edition 1,000 asset pack</t>
  </si>
  <si>
    <t>TS-S-VC-AA-1K</t>
  </si>
  <si>
    <t>Standard Support for Vulnerability Control Advanced Analytics Edition one thousand asset pack</t>
  </si>
  <si>
    <t>Standard Support for Vulnerability Control Advanced Analytics Edition 10,000 asset pack</t>
  </si>
  <si>
    <t>TS-S-VC-AA-10K</t>
  </si>
  <si>
    <t>Standard Support for Vulnerability Control Advanced Analytics Edition ten thousand asset pack</t>
  </si>
  <si>
    <t>Standard Support for Vulnerability Control Advanced Analytics Edition 50,000 asset pack</t>
  </si>
  <si>
    <t>TS-S-VC-AA-50K</t>
  </si>
  <si>
    <t>Standard Support for Vulnerability Control Advanced Analytics Edition fifty thousand asset pack</t>
  </si>
  <si>
    <t>Standard Support for Vulnerability Control Essential Edition Upgrade 100 asset pack</t>
  </si>
  <si>
    <t>TS-S-VC-U-100</t>
  </si>
  <si>
    <t>Standard Support for Vulnerability Control Upgrade from Essential Edition to Advanced Analytics Edition one hundred asset pack</t>
  </si>
  <si>
    <t>Standard Support for Vulnerability Control Essential Edition Upgrade 1,000 asset pack</t>
  </si>
  <si>
    <t>TS-S-VC-U-1K</t>
  </si>
  <si>
    <t>Standard Support for Vulnerability Control Upgrade from Essential Edition to Advanced Analytics Edition one thousand asset pack</t>
  </si>
  <si>
    <t>Standard Support for Vulnerability Control Essential Edition Upgrade 10,000 asset pack</t>
  </si>
  <si>
    <t>TS-S-VC-U-10K</t>
  </si>
  <si>
    <t>Standard Support for Vulnerability Control Upgrade from Essential Edition to Advanced Analytics Edition ten thousand asset pack</t>
  </si>
  <si>
    <t>Standard Support for Vulnerability Control Essential Edition Upgrade 50,000 asset pack</t>
  </si>
  <si>
    <t>TS-S-VC-U-50K</t>
  </si>
  <si>
    <t>Standard Support for Vulnerability Control Upgrade from Essential Edition to Advanced Analytics Edition fifty thousand asset pack</t>
  </si>
  <si>
    <t>Standard Support for Secure Access Service Edge Firewall Assurance 10 locations</t>
  </si>
  <si>
    <t>TS-S-FA-SASE-10</t>
  </si>
  <si>
    <t>Standard Support for Secure Access Service Edge Firewall Assurance ten locations</t>
  </si>
  <si>
    <t>Standard Support for Secure Access Service Edge Firewall Assurance 100 locations</t>
  </si>
  <si>
    <t>TS-S-FA-SASE-100</t>
  </si>
  <si>
    <t>Standard Support for Secure Access Service Edge Firewall Assurance one hundred locations</t>
  </si>
  <si>
    <t>Standard Support for Secure Access Service Edge Firewall Assurance 500 locations</t>
  </si>
  <si>
    <t>TS-S-FA-SASE-500</t>
  </si>
  <si>
    <t>Standard Support for Secure Access Service Edge Firewall Assurance five hundred locations</t>
  </si>
  <si>
    <t>Standard Support for Secure Access Service Edge Change Manager 10 locations</t>
  </si>
  <si>
    <t>TS-S-CM-SASE-10</t>
  </si>
  <si>
    <t>Standard Support for Secure Access Service Edge Change Manager ten locations</t>
  </si>
  <si>
    <t>Standard Support for Secure Access Service Edge Change Manager 100 locations</t>
  </si>
  <si>
    <t>TS-S-CM-SASE-100</t>
  </si>
  <si>
    <t>Standard Support for Secure Access Service Edge Change Manager one hundred locations</t>
  </si>
  <si>
    <t>Standard Support for Secure Access Service Edge  Change Manager 500 locations</t>
  </si>
  <si>
    <t>TS-S-CM-SASE-500</t>
  </si>
  <si>
    <t>Standard Support for Secure Access Service Edge Change Manager five hundred locations</t>
  </si>
  <si>
    <t>1. This price list page covers perpetual licenses for International &amp; Emerging. Please call your Skybox sales representative for a quote.</t>
  </si>
  <si>
    <t>3. All Vulnerability Control orders must include Vulnerability Content Updates</t>
  </si>
  <si>
    <t>International &amp; Emerging - Perpetual License - Premium Support Price List in $USD - January 2023</t>
  </si>
  <si>
    <t>Premium Support for Skybox Enterprise Server SW</t>
  </si>
  <si>
    <t>TS-P-SBV-ES</t>
  </si>
  <si>
    <t>Premium Support for Software Server - includes one (1) Server, unlimited Managers and Collectors</t>
  </si>
  <si>
    <t>Premium Support for Skybox 11000 Appliance</t>
  </si>
  <si>
    <t>TS-P-SBV-HW-11000</t>
  </si>
  <si>
    <t>Premium Support for Appliance 11000 (Hardware Only) – 128GB 2666MHz DDR4 ECC, 8 cores, RAID1 – 2 X 4TB NVMe SSD</t>
  </si>
  <si>
    <t>Premium Support for Skybox 12100 Appliance</t>
  </si>
  <si>
    <t>TS-P-SBV-HW-12100</t>
  </si>
  <si>
    <t>Premium Support for Appliance 12100 (Hardware Only) – 386GB 2933MHz DDR4 ECC, 16 cores, RAID1 – 2 X 4TB NVMe SSD</t>
  </si>
  <si>
    <t>Premium Support for Skybox 12200 Appliance</t>
  </si>
  <si>
    <t>TS-P-SBV-HW-12200</t>
  </si>
  <si>
    <t>Premium Support for Appliance 12200 (Hardware Only) – 768GB 2933MHz DDR4 ECC, 16 cores, RAID1 – 2 X 4TB NVMe SSD</t>
  </si>
  <si>
    <t>Premium Support for Firewall Assurance 1 firewall pack</t>
  </si>
  <si>
    <t>TS-P-FA-1</t>
  </si>
  <si>
    <t>Premium Support for Firewall Assurance single firewall pack</t>
  </si>
  <si>
    <t>Premium Support for Firewall Assurance 10 firewall pack</t>
  </si>
  <si>
    <t>TS-P-FA-10</t>
  </si>
  <si>
    <t>Premium Support for Firewall Assurance ten firewall pack</t>
  </si>
  <si>
    <t>Premium Support for Firewall Assurance 100 firewall pack</t>
  </si>
  <si>
    <t>TS-P-FA-100</t>
  </si>
  <si>
    <t>Premium Support for Firewall Assurance one hundred firewall pack</t>
  </si>
  <si>
    <t>Premium Support for Firewall Assurance 500 firewall pack</t>
  </si>
  <si>
    <t>TS-P-FA-500</t>
  </si>
  <si>
    <t>Premium Support for Firewall Assurance five hundred firewall pack</t>
  </si>
  <si>
    <t>Premium Support for Change Manager 1 firewall pack</t>
  </si>
  <si>
    <t>TS-P-CM-1</t>
  </si>
  <si>
    <t>Premium Support for Change Manager single firewall pack</t>
  </si>
  <si>
    <t>Premium Support for Change Manager 10 firewall pack</t>
  </si>
  <si>
    <t>TS-P-CM-10</t>
  </si>
  <si>
    <t>Premium Support for Change Manager ten firewall pack</t>
  </si>
  <si>
    <t>Premium Support for Change Manager 100 firewall pack</t>
  </si>
  <si>
    <t>TS-P-CM-100</t>
  </si>
  <si>
    <t>Premium Support for Change Manager one hundred firewall pack</t>
  </si>
  <si>
    <t>Premium Support for Change Manager 500 firewall pack</t>
  </si>
  <si>
    <t>TS-P-CM-500</t>
  </si>
  <si>
    <t>Premium Support for Change Manager five hundred firewall pack</t>
  </si>
  <si>
    <t>Premium Support for Network Assurance 10 n-node pack</t>
  </si>
  <si>
    <t>TS-P-NA-10</t>
  </si>
  <si>
    <t>Premium Support for Network Assurance ten n-node pack</t>
  </si>
  <si>
    <t>Premium Support for Network Assurance 100 n-node pack</t>
  </si>
  <si>
    <t>TS-P-NA-100</t>
  </si>
  <si>
    <t>Premium Support for Network Assurance one hundred n-node pack</t>
  </si>
  <si>
    <t>Premium Support for Network Assurance 1,000 n-node pack</t>
  </si>
  <si>
    <t>TS-P-NA-1K</t>
  </si>
  <si>
    <t>Premium Support for Network Assurance one thousand n-node pack</t>
  </si>
  <si>
    <t>Premium Support for Network Assurance Cloud 100 workload pack</t>
  </si>
  <si>
    <t>TS-P-NA-V-100</t>
  </si>
  <si>
    <t>Premium Support for Network Assurance for Cloud one hundred workload pack</t>
  </si>
  <si>
    <t>Premium Support for Network Assurance Cloud 1,000 workload pack</t>
  </si>
  <si>
    <t>TS-P-NA-V-1K</t>
  </si>
  <si>
    <t>Premium Support for Network Assurance for Cloud one thousand workload pack</t>
  </si>
  <si>
    <t>Premium Support for Network Assurance Cloud 10,000 workload pack</t>
  </si>
  <si>
    <t>TS-P-NA-V-10K</t>
  </si>
  <si>
    <t>Premium Support for Network Assurance for Cloud ten thousand workload pack</t>
  </si>
  <si>
    <t>Premium Support for Vulnerability Control Essential Edition 100 asset pack</t>
  </si>
  <si>
    <t>TS-P-VC-E-100</t>
  </si>
  <si>
    <t>Premium Support for Vulnerability Control Essential Edition one hundred asset pack</t>
  </si>
  <si>
    <t>Premium Support for Vulnerability Control Essential Edition 1,000 asset pack</t>
  </si>
  <si>
    <t>TS-P-VC-E-1K</t>
  </si>
  <si>
    <t>Premium Support for Vulnerability Control Essential Edition one thousand asset pack</t>
  </si>
  <si>
    <t>Premium Support for Vulnerability Control Essential Edition 10,000 asset pack</t>
  </si>
  <si>
    <t>TS-P-VC-E-10K</t>
  </si>
  <si>
    <t>Premium Support for Vulnerability Control Essential Edition ten thousand asset pack</t>
  </si>
  <si>
    <t>Premium Support for Vulnerability Control Essential Edition 50,000 asset pack</t>
  </si>
  <si>
    <t>TS-P-VC-E-50K</t>
  </si>
  <si>
    <t>Premium Support for Vulnerability Control Essential Edition fifty thousand asset pack</t>
  </si>
  <si>
    <t>Premium Support for Vulnerability Control Advanced Analytics Edition 100 asset pack</t>
  </si>
  <si>
    <t>TS-P-VC-AA-100</t>
  </si>
  <si>
    <t>Premium Support for Vulnerability Control Advanced Analytics Edition one hundred asset pack</t>
  </si>
  <si>
    <t>Premium Support for Vulnerability Control Advanced Analytics Edition 1,000 asset pack</t>
  </si>
  <si>
    <t>TS-P-VC-AA-1K</t>
  </si>
  <si>
    <t>Premium Support for Vulnerability Control Advanced Analytics Edition one thousand asset pack</t>
  </si>
  <si>
    <t>Premium Support for Vulnerability Control Advanced Analytics Edition 10,000 asset pack</t>
  </si>
  <si>
    <t>TS-P-VC-AA-10K</t>
  </si>
  <si>
    <t>Premium Support for Vulnerability Control Advanced Analytics Edition ten thousand asset pack</t>
  </si>
  <si>
    <t>Premium Support for Vulnerability Control Advanced Analytics Edition 50,000 asset pack</t>
  </si>
  <si>
    <t>TS-P-VC-AA-50K</t>
  </si>
  <si>
    <t>Premium Support for Vulnerability Control Advanced Analytics Edition fifty thousand asset pack</t>
  </si>
  <si>
    <t>Premium Support for Vulnerability Control Essential Edition Upgrade 100 asset pack</t>
  </si>
  <si>
    <t>TS-P-VC-U-100</t>
  </si>
  <si>
    <t>Premium Support for Vulnerability Control Upgrade from Essential Edition to Advanced Analytics Edition one hundred asset pack</t>
  </si>
  <si>
    <t>Premium Support for Vulnerability Control Essential Edition Upgrade 1,000 asset pack</t>
  </si>
  <si>
    <t>TS-P-VC-U-1K</t>
  </si>
  <si>
    <t>Premium Support for Vulnerability Control Upgrade from Essential Edition to Advanced Analytics Edition one thousand asset pack</t>
  </si>
  <si>
    <t>Premium Support for Vulnerability Control Essential Edition Upgrade 10,000 asset pack</t>
  </si>
  <si>
    <t>TS-P-VC-U-10K</t>
  </si>
  <si>
    <t>Premium Support for Vulnerability Control Upgrade from Essential Edition to Advanced Analytics Edition ten thousand asset pack</t>
  </si>
  <si>
    <t>Premium Support for Vulnerability Control Essential Edition Upgrade 50,000 asset pack</t>
  </si>
  <si>
    <t>TS-P-VC-U-50K</t>
  </si>
  <si>
    <t>Premium Support for Vulnerability Control Upgrade from Essential Edition to Advanced Analytics Edition fifty thousand asset pack</t>
  </si>
  <si>
    <t>Premium Support for Secure Access Service Edge Firewall Assurance 10 locations</t>
  </si>
  <si>
    <t>TS-P-FA-SASE-10</t>
  </si>
  <si>
    <t>Premium Support for Secure Access Service Edge Firewall Assurance ten locations</t>
  </si>
  <si>
    <t>Premium Support for Secure Access Service Edge Firewall Assurance 100 locations</t>
  </si>
  <si>
    <t>TS-P-FA-SASE-100</t>
  </si>
  <si>
    <t>Premium Support for Secure Access Service Edge Firewall Assurance one hundred locations</t>
  </si>
  <si>
    <t>Premium Support for Secure Access Service Edge Firewall Assurance 500 locations</t>
  </si>
  <si>
    <t>TS-P-FA-SASE-500</t>
  </si>
  <si>
    <t>Premium Support for Secure Access Service Edge Firewall Assurance five hundred locations</t>
  </si>
  <si>
    <t>Premium Support for Secure Access Service Edge Change Manager 10 locations</t>
  </si>
  <si>
    <t>TS-P-CM-SASE-10</t>
  </si>
  <si>
    <t>Premium Support for Secure Access Service Edge Change Manager ten locations</t>
  </si>
  <si>
    <t>Premium Support for Secure Access Service Edge Change Manager 100 locations</t>
  </si>
  <si>
    <t>TS-P-CM-SASE-100</t>
  </si>
  <si>
    <t>Premium Support for Secure Access Service Edge Change Manager one hundred locations</t>
  </si>
  <si>
    <t>Premium Support for Secure Access Service Edge Change Manager 500 locations</t>
  </si>
  <si>
    <t>TS-P-CM-SASE-500</t>
  </si>
  <si>
    <t>International &amp; Emerging - Perpetual License - Content Price List in $USD - January 2023</t>
  </si>
  <si>
    <t>Content for Firewall Assurance 1 firewall pack</t>
  </si>
  <si>
    <t>CON-VD-FA-1</t>
  </si>
  <si>
    <t>Content for Firewall Assurance single firewall pack</t>
  </si>
  <si>
    <t>Content for Firewall Assurance 10 firewall pack</t>
  </si>
  <si>
    <t>CON-VD-FA-10</t>
  </si>
  <si>
    <t>Content for Firewall Assurance ten firewall pack</t>
  </si>
  <si>
    <t>Content for Firewall Assurance 100 firewall pack</t>
  </si>
  <si>
    <t>CON-VD-FA-100</t>
  </si>
  <si>
    <t>Content for Firewall Assurance one hundred firewall pack</t>
  </si>
  <si>
    <t>Content for Firewall Assurance 500 firewall pack</t>
  </si>
  <si>
    <t>CON-VD-FA-500</t>
  </si>
  <si>
    <t>Content for Firewall Assurance five hundred firewall pack</t>
  </si>
  <si>
    <t>Content for Change Manager 1 firewall pack</t>
  </si>
  <si>
    <t>CON-VD-CM-1</t>
  </si>
  <si>
    <t>Content for Change Manager single firewall pack</t>
  </si>
  <si>
    <t>Content for Change Manager 10 firewall pack</t>
  </si>
  <si>
    <t>CON-VD-CM-10</t>
  </si>
  <si>
    <t>Content for Change Manager ten firewall pack</t>
  </si>
  <si>
    <t>Content for Change Manager 100 firewall pack</t>
  </si>
  <si>
    <t>CON-VD-CM-100</t>
  </si>
  <si>
    <t>Content for Change Manager one hundred firewall pack</t>
  </si>
  <si>
    <t>Content for Change Manager 500 firewall pack</t>
  </si>
  <si>
    <t>CON-VD-CM-500</t>
  </si>
  <si>
    <t>Content for Change Manager five hundred firewall pack</t>
  </si>
  <si>
    <t>Content for Network Assurance 10 n-node pack</t>
  </si>
  <si>
    <t>CON-VD-NA-10</t>
  </si>
  <si>
    <t>Content for Network Assurance ten n-node pack</t>
  </si>
  <si>
    <t>Content for Network Assurance 100 n-node pack</t>
  </si>
  <si>
    <t>CON-VD-NA-100</t>
  </si>
  <si>
    <t>Content for Network Assurance one hundred n-node pack</t>
  </si>
  <si>
    <t>Content for Network Assurance 1,000 n-node pack</t>
  </si>
  <si>
    <t>CON-VD-NA-1K</t>
  </si>
  <si>
    <t>Content for Network Assurance one thousand n-node pack</t>
  </si>
  <si>
    <t>Content for Network Assurance Cloud 100 workload pack</t>
  </si>
  <si>
    <t>CON-VD-NA-V-100</t>
  </si>
  <si>
    <t>Content for Network Assurance for Cloud one hundred workload pack</t>
  </si>
  <si>
    <t>Content for Network Assurance Cloud 1,000 workload pack</t>
  </si>
  <si>
    <t>CON-VD-NA-V-1K</t>
  </si>
  <si>
    <t>Content for Network Assurance for Cloud one thousand workload pack</t>
  </si>
  <si>
    <t>Content for Network Assurance Cloud 10,000 workload pack</t>
  </si>
  <si>
    <t>CON-VD-NA-V-10K</t>
  </si>
  <si>
    <t>Content for Network Assurance for Cloud ten thousand workload pack</t>
  </si>
  <si>
    <t>Content for Vulnerability Control Essential Edition 100 asset pack</t>
  </si>
  <si>
    <t>CON-VD-VC-E-100</t>
  </si>
  <si>
    <t>Content for Vulnerability Control Essential Edition one hundred asset pack</t>
  </si>
  <si>
    <t>Content for Vulnerability Control Essential Edition 1,000 asset pack</t>
  </si>
  <si>
    <t>CON-VD-VC-E-1K</t>
  </si>
  <si>
    <t>Content for Vulnerability Control Essential Edition one thousand asset pack</t>
  </si>
  <si>
    <t>Content for Vulnerability Control Essential Edition 10,000 asset pack</t>
  </si>
  <si>
    <t>CON-VD-VC-E-10K</t>
  </si>
  <si>
    <t>Content for Vulnerability Control Essential Edition ten thousand asset pack</t>
  </si>
  <si>
    <t>Content for Vulnerability Control Essential Edition 50,000 asset pack</t>
  </si>
  <si>
    <t>CON-VD-VC-E-50K</t>
  </si>
  <si>
    <t>Content for Vulnerability Control Essential Edition fifty thousand asset pack</t>
  </si>
  <si>
    <t>Content for Vulnerability Control Advanced Analytics Edition 100 asset pack</t>
  </si>
  <si>
    <t>CON-VD-VC-AA-100</t>
  </si>
  <si>
    <t>Content for Vulnerability Control Advanced Analytics Edition one hundred asset pack</t>
  </si>
  <si>
    <t>Content for Vulnerability Control Advanced Analytics Edition 1,000 asset pack</t>
  </si>
  <si>
    <t>CON-VD-VC-AA-1K</t>
  </si>
  <si>
    <t>Content for Vulnerability Control Advanced Analytics Edition one thousand asset pack</t>
  </si>
  <si>
    <t>Content for Vulnerability Control Advanced Analytics Edition 10,000 asset pack</t>
  </si>
  <si>
    <t>CON-VD-VC-AA-10K</t>
  </si>
  <si>
    <t>Content for Vulnerability Control Advanced Analytics Edition ten thousand asset pack</t>
  </si>
  <si>
    <t>Content for Vulnerability Control Advanced Analytics Edition 50,000 asset pack</t>
  </si>
  <si>
    <t>CON-VD-VC-AA-50K</t>
  </si>
  <si>
    <t>Content for Vulnerability Control Advanced Analytics Edition fifty thousand asset pack</t>
  </si>
  <si>
    <t>Content for Vulnerability Control Essential Edition Upgrade 100 asset pack</t>
  </si>
  <si>
    <t>CON-VD-VC-U-100</t>
  </si>
  <si>
    <t>Content for Vulnerability Control Upgrade from Essential Edition to Advanced Analytics Edition one hundred asset pack</t>
  </si>
  <si>
    <t>Content for Vulnerability Control Essential Edition Upgrade 1,000 asset pack</t>
  </si>
  <si>
    <t>CON-VD-VC-U-1K</t>
  </si>
  <si>
    <t>Content for Vulnerability Control Upgrade from Essential Edition to Advanced Analytics Edition one thousand asset pack</t>
  </si>
  <si>
    <t>Content for Vulnerability Control Essential Edition Upgrade 10,000 asset pack</t>
  </si>
  <si>
    <t>CON-VD-VC-U-10K</t>
  </si>
  <si>
    <t>Content for Vulnerability Control Upgrade from Essential Edition to Advanced Analytics Edition ten thousand asset pack</t>
  </si>
  <si>
    <t>Content for Vulnerability Control Essential Edition Upgrade 50,000 asset pack</t>
  </si>
  <si>
    <t>CON-VD-VC-U-50K</t>
  </si>
  <si>
    <t>Content for Vulnerability Control Upgrade from Essential Edition to Advanced Analytics Edition fifty thousand asset pack</t>
  </si>
  <si>
    <t>Content for Secure Access Service Edge Firewall Assurance 10 locations</t>
  </si>
  <si>
    <t>CON-VD-FA-SASE-10</t>
  </si>
  <si>
    <t>Content for Secure Access Service Edge Firewall Assurance ten locations</t>
  </si>
  <si>
    <t>Content for Secure Access Service Edge Firewall Assurance 100 locations</t>
  </si>
  <si>
    <t>CON-VD-FA-SASE-100</t>
  </si>
  <si>
    <t>Content for Secure Access Service Edge Firewall Assurance one hundred locations</t>
  </si>
  <si>
    <t>Content for Secure Access Service Edge Firewall Assurance 500 locations</t>
  </si>
  <si>
    <t>CON-VD-FA-SASE-500</t>
  </si>
  <si>
    <t>Content for Secure Access Service Edge Firewall Assurance five hundred locations</t>
  </si>
  <si>
    <t>Content for Secure Access Service Edge Change Manager 10 locations</t>
  </si>
  <si>
    <t>CON-VD-CM-SASE-10</t>
  </si>
  <si>
    <t>Content for Secure Access Service Edge Change Manager ten locations</t>
  </si>
  <si>
    <t>Content for Secure Access Service Edge Change Manager 100 locations</t>
  </si>
  <si>
    <t>CON-VD-CM-SASE-100</t>
  </si>
  <si>
    <t>Content for Secure Access Service Edge Change Manager one hundred locations</t>
  </si>
  <si>
    <t>Content for Secure Access Service Edge Change Manager 500 locations</t>
  </si>
  <si>
    <t>CON-VD-CM-SASE-500</t>
  </si>
  <si>
    <t>Content for Secure Access Service Edge Change Manager five hundred locations</t>
  </si>
  <si>
    <t>SaaS International &amp; Emerging Standard Support Price List in $USD - January 2023</t>
  </si>
  <si>
    <t>Part Number</t>
  </si>
  <si>
    <t xml:space="preserve">Product Name &amp; Description </t>
  </si>
  <si>
    <t>1 - 99</t>
  </si>
  <si>
    <t>100 - 499</t>
  </si>
  <si>
    <t>500-999</t>
  </si>
  <si>
    <t>1,000-9,999</t>
  </si>
  <si>
    <t>10K  - 49,999</t>
  </si>
  <si>
    <t>50K +</t>
  </si>
  <si>
    <t>SaaS-BTF-A-S-EN-PREPAID
SaaS-BTF-A-S-EN-ANNUAL</t>
  </si>
  <si>
    <t>Skybox Cloud Base Tenant Fee - North America Tenant Enterprise, Standard Support</t>
  </si>
  <si>
    <t>SaaS-BTF-E-S-EN-PREPAID
SaaS-BTF-E-S-EN-ANNUAL</t>
  </si>
  <si>
    <t>Skybox Cloud Base Tenant Fee - Europe Tenant Enterprise, Standard Support</t>
  </si>
  <si>
    <t xml:space="preserve">SaaS-FA-S-EN-PREPAID
SaaS-FA-S-EN-ANNUAL
</t>
  </si>
  <si>
    <t>Skybox Cloud Firewall Assurance Enterprise, Standard Support</t>
  </si>
  <si>
    <t>SaaS-CM-S-EN-PREPAID
SaaS-CM-S-EN-ANNUAL</t>
  </si>
  <si>
    <t>Skybox Cloud Change Manager Enterprise, Standard Support</t>
  </si>
  <si>
    <t xml:space="preserve">Skybox® Cloud Network Assurance (NA) </t>
  </si>
  <si>
    <t>SaaS-NA-S-EN-PREPAID
SaaS-NA-S-EN-ANNUAL</t>
  </si>
  <si>
    <t>Skybox Cloud Network Assurance Enterprise, Standard Support</t>
  </si>
  <si>
    <t>Skybox® Cloud Network Assurance for Cloud Workloads (vNA)</t>
  </si>
  <si>
    <t>SaaS-vNA-S-EN-PREPAID
SaaS-vNA-S-EN-ANNUAL</t>
  </si>
  <si>
    <t>Skybox Cloud Network Assurance for Cloud Workloads Enterprise, Standard Support</t>
  </si>
  <si>
    <t>SaaS-VC-E-S-EN-PREPAID
SaaS-VC-E-S-EN-ANNUAL</t>
  </si>
  <si>
    <t>Skybox Cloud Vulnerability Control Essential Edition Enterprise, Standard Support</t>
  </si>
  <si>
    <t>Skybox® Vulnerability Control Advanced Analytics (VC-AA)</t>
  </si>
  <si>
    <t>SaaS-VC-AA-S-EN-PREPAID
SaaS-VC-AA-S-EN-ANNUAL</t>
  </si>
  <si>
    <t>Skybox Cloud Vulnerability Control Advanced Analytics Enterprise, Standard Support</t>
  </si>
  <si>
    <t>Skybox® Secure Access Service Edge (SASE)</t>
  </si>
  <si>
    <t>SaaS-FA-SASE-S-EN-PREPAID
SaaS-FA-SASE-S-EN-ANNUAL</t>
  </si>
  <si>
    <t>Skybox Cloud Secure Access Service Edge Firewall Assurance Enterprise, Standard Support</t>
  </si>
  <si>
    <t>SaaS-CM-SASE-S-EN-PREPAID
SaaS-CM-SASE-S-EN-ANNUAL</t>
  </si>
  <si>
    <t>Skybox Cloud Secure Access Server Edge Change Manager Enterprise, Standard Support</t>
  </si>
  <si>
    <t>Admin training - SCA (up to 8 attendees) - 1 days (Prepaid in advance) - REQUIRED 2 DAY MINIMUM</t>
  </si>
  <si>
    <t>Admin training - SCA (up to 8 attendees) - 1 days (Billed on delivery) - REQUIRED 2 DAY MINIMUM</t>
  </si>
  <si>
    <t>1. This price list page covers SaaS licenses for EMEA. Please call your Skybox sales representative for a quote.</t>
  </si>
  <si>
    <t>4. All Professional Service time is valid for twenty four (24) months (Available Service Time) from the PO date. After the Available Service Time has passed, the</t>
  </si>
  <si>
    <t>unused portion of the Professional Services will expire. In the case of such expiration, Customer will be responsible for any compensation owed to Skybox prior to</t>
  </si>
  <si>
    <t>the expiration.</t>
  </si>
  <si>
    <t>SaaS International &amp; Emerging Premium Support Price List in $USD - January 2023</t>
  </si>
  <si>
    <t>SaaS-BTF-A-P-EN-PREPAID
SaaS-BTF-A-P-EN-ANNUAL</t>
  </si>
  <si>
    <t>Skybox Cloud Base Tenant Fee - North America Tenant Enterprise, Premium Support</t>
  </si>
  <si>
    <t>SaaS-BTF-A-P-EL-PREPAID
SaaS-BTF-A-P-EL-ANNUAL</t>
  </si>
  <si>
    <t>Skybox Cloud Base Tenant Fee - North America Tenant Elite, Premium Support</t>
  </si>
  <si>
    <t>SaaS-BTF-E-P-EN-PREPAID
SaaS-BTF-E-P-EN-ANNUAL</t>
  </si>
  <si>
    <t>Skybox Cloud Base Tenant Fee - Europe Tenant Enterprise, Premium Support</t>
  </si>
  <si>
    <t>SaaS-BTF-E-P-EL-PREPAID
SaaS-BTF-E-P-EL-ANNUAL</t>
  </si>
  <si>
    <t>Skybox Cloud Base Tenant Fee - Europe Tenant Elite, Premium Support</t>
  </si>
  <si>
    <t xml:space="preserve">SaaS-FA-P-EN-PREPAID
SaaS-FA-P-EN-ANNUAL
</t>
  </si>
  <si>
    <t>Skybox Cloud Firewall Assurance Enterprise, Premium Support</t>
  </si>
  <si>
    <t>SaaS-FA-P-EL-PREPAID
SaaS-FA-P-EL-ANNUAL</t>
  </si>
  <si>
    <t>Skybox Cloud Firewall Assurance Elite, Premium Support</t>
  </si>
  <si>
    <t>SaaS-CM-P-EN-PREPAID
SaaS-CM-P-EN-ANNUAL</t>
  </si>
  <si>
    <t>Skybox Cloud Change Manager Enterprise, Premium Support</t>
  </si>
  <si>
    <t>SaaS-CM-P-EL-PREPAID
SaaS-CM-P-EL-ANNUAL</t>
  </si>
  <si>
    <t>Skybox Cloud Change Manager Elite, Premium Support</t>
  </si>
  <si>
    <t>SaaS-NA-P-EN-PREPAID
SaaS-NA-P-EN-ANNUAL</t>
  </si>
  <si>
    <t>Skybox Cloud Network Assurance Enterprise, Premium Support</t>
  </si>
  <si>
    <t>SaaS-NA-P-EL-PREPAID
SaaS-NA-P-EL-ANNUAL</t>
  </si>
  <si>
    <t>Skybox Cloud Network Assurance Elite, Premium Support</t>
  </si>
  <si>
    <t>SaaS-vNA-P-EN-PREPAID
SaaS-vNA-P-EN-ANNUAL</t>
  </si>
  <si>
    <t>Skybox Cloud Network Assurance for Cloud Workloads Enterprise, Premium Support</t>
  </si>
  <si>
    <t>SaaS-vNA-P-EL-PREPAID
SaaS-vNA-P-EL-ANNUAL</t>
  </si>
  <si>
    <t>Skybox Cloud Network Assurance for Cloud Workloads Elite, Premium Support</t>
  </si>
  <si>
    <t>SaaS-VC-E-P-EN-PREPAID
SaaS-VC-E-P-EN-ANNUAL</t>
  </si>
  <si>
    <t>Skybox Cloud Vulnerability Control Essential Edition Enterprise, Premium Support</t>
  </si>
  <si>
    <t>SaaS-VC-E-P-EL-PREPAID
SaaS-VC-E-P-EL-ANNUAL</t>
  </si>
  <si>
    <t>Skybox Cloud Vulnerability Control Essential Edition Elite, Premium Support</t>
  </si>
  <si>
    <t>SaaS-VC-AA-P-EN-PREPAID
SaaS-VC-AA-P-EN-ANNUAL</t>
  </si>
  <si>
    <t>Skybox Cloud Vulnerability Control Advanced Analytics Enterprise, Premium Support</t>
  </si>
  <si>
    <t>SaaS-VC-AA-P-EL-PREPAID
SaaS-VC-AA-P-EL-ANNUAL</t>
  </si>
  <si>
    <t>Skybox Cloud Vulnerability Control Advanced Analytics Elite, Premium Support</t>
  </si>
  <si>
    <t>SaaS-FA-SASE-P-EN-PREPAID
SaaS-FA-SASE-P-EN-ANNUAL</t>
  </si>
  <si>
    <t>Skybox Cloud Secure Access Service Edge Firewall Assurance Enterprise, Premium Support</t>
  </si>
  <si>
    <t>SaaS-FA-SASE-P-EL-PREPAID
SaaS-FA-SASE-P-EL-ANNUAL</t>
  </si>
  <si>
    <t>Skybox Cloud Secure Access Service Edge Firewall Assurance Elite, Premium Support</t>
  </si>
  <si>
    <t>SaaS-CM-SASE-P-EN-PREPAID
SaaS-CM-SASE-P-EN-ANNUAL</t>
  </si>
  <si>
    <t>Skybox Cloud Secure Access Server Edge Change Manager Enterprise, Premium Support</t>
  </si>
  <si>
    <t>SaaS-CM-SASE-P-EL-PREPAID
SaaS-CM-SASE-P-EL-ANNUAL</t>
  </si>
  <si>
    <t>Skybox Cloud Secure Access Server Edge Change Manager Elite, Premium Support</t>
  </si>
  <si>
    <t>Health Check - Premium - Based on deployment size (contact your Skybox rep) (Prepaid in advance) - REQUIRED 2 DAY MINIMUM</t>
  </si>
  <si>
    <t>2. All HW require either Premium OR Premium Technical Support</t>
  </si>
  <si>
    <t xml:space="preserve">4. All Professional Service time is valid for twenty four (24) months (Available Service Time) from the PO date. After the Available Service Time has passed, the unused portion of the Professional Services will expire. In the case of such expiration, Customer will be responsible for any compensation owed to Skybox prior to																	
the expiration.																	</t>
  </si>
  <si>
    <r>
      <t xml:space="preserve">International &amp; Emerging - Perpetual License - Service Plus Support Price List in $USD - </t>
    </r>
    <r>
      <rPr>
        <b/>
        <u/>
        <sz val="26"/>
        <rFont val="Verdana"/>
        <family val="2"/>
      </rPr>
      <t>May 2021</t>
    </r>
  </si>
  <si>
    <t>Service Plus Support for Skybox Enterprise Server SW</t>
  </si>
  <si>
    <t xml:space="preserve">TS-PL-SBV-ES </t>
  </si>
  <si>
    <t>Service Plus Support for Software Server - includes one (1) Server, unlimited Managers and Collectors</t>
  </si>
  <si>
    <t>Service Plus Support for Skybox 11000 Appliance</t>
  </si>
  <si>
    <t>TS-PL-SBV-HW-11000</t>
  </si>
  <si>
    <t>Service Plus Support Support for Appliance 11000 (Hardware Only) – 128GB 2666MHz DDR4 ECC, 8 cores, RAID1 – 2 X 4TB NVMe SSD</t>
  </si>
  <si>
    <t>Service Plus Support for Skybox 12100 Appliance</t>
  </si>
  <si>
    <t>TS-PL-SBV-HW-12100</t>
  </si>
  <si>
    <t>Service Plus Support Support for Appliance 12100 (Hardware Only) – 386GB 2933MHz DDR4 ECC, 16 cores, RAID1 – 2 X 4TB NVMe SSD</t>
  </si>
  <si>
    <t>Service Plus Support for Skybox 12200 Appliance</t>
  </si>
  <si>
    <t>TS-PL-SBV-HW-12200</t>
  </si>
  <si>
    <t>Service Plus Support Support for Appliance 12200 (Hardware Only) – 768GB 2933MHz DDR4 ECC, 16 cores, RAID1 – 2 X 4TB NVMe SSD</t>
  </si>
  <si>
    <t>Service Plus Support for Firewall Assurance 1 firewall pack</t>
  </si>
  <si>
    <t>TS-PL-FA-1</t>
  </si>
  <si>
    <t>Service Plus Support for Firewall Assurance single firewall pack</t>
  </si>
  <si>
    <t>Service Plus Support for Firewall Assurance 10 firewall pack</t>
  </si>
  <si>
    <t>TS-PL-FA-10</t>
  </si>
  <si>
    <t>Service Plus Support for Firewall Assurance ten firewall pack</t>
  </si>
  <si>
    <t>Service Plus Support for Firewall Assurance 100 firewall pack</t>
  </si>
  <si>
    <t>TS-PL-FA-100</t>
  </si>
  <si>
    <t>Service Plus Support for Firewall Assurance one hundred firewall pack</t>
  </si>
  <si>
    <t>Service Plus Support for Firewall Assurance 500 firewall pack</t>
  </si>
  <si>
    <t>TS-PL-FA-500</t>
  </si>
  <si>
    <t>Service Plus Support for Firewall Assurance five hundred firewall pack</t>
  </si>
  <si>
    <t>Service Plus Support for Change Manager 1 firewall pack</t>
  </si>
  <si>
    <t>TS-PL-CM-1</t>
  </si>
  <si>
    <t>Service Plus Support for Change Manager single firewall pack</t>
  </si>
  <si>
    <t>Service Plus Support for Change Manager 10 firewall pack</t>
  </si>
  <si>
    <t xml:space="preserve">TS-PL-CM-10 </t>
  </si>
  <si>
    <t>Service Plus Support for Change Manager ten firewall pack</t>
  </si>
  <si>
    <t>Service Plus Support for Change Manager 100 firewall pack</t>
  </si>
  <si>
    <t>TS-PL-CM-100</t>
  </si>
  <si>
    <t>Service Plus Support for Change Manager one hundred firewall pack</t>
  </si>
  <si>
    <t>Service Plus Support for Change Manager 500 firewall pack</t>
  </si>
  <si>
    <t>TS-PL-CM-500</t>
  </si>
  <si>
    <t>Service Plus Support for Change Manager five hundred firewall pack</t>
  </si>
  <si>
    <t>Service Plus Support for Network Assurance 10 n-node pack</t>
  </si>
  <si>
    <t xml:space="preserve">TS-PL-NA-10 </t>
  </si>
  <si>
    <t>Service Plus Support for Network Assurance ten n-node pack</t>
  </si>
  <si>
    <t>Service Plus Support for Network Assurance 100 n-node pack</t>
  </si>
  <si>
    <t>TS-PL-NA-100</t>
  </si>
  <si>
    <t>Service Plus Support for Network Assurance one hundred n-node pack</t>
  </si>
  <si>
    <t>Service Plus Support for Network Assurance 1,000 n-node pack</t>
  </si>
  <si>
    <t>TS-PL-NA-1K</t>
  </si>
  <si>
    <t>Service Plus Support for Network Assurance one thousand n-node pack</t>
  </si>
  <si>
    <t>Service Plus Support for Network Assurance Cloud 100 workload pack</t>
  </si>
  <si>
    <t xml:space="preserve">TS-PL-NA-V-100 </t>
  </si>
  <si>
    <t>Service Plus Support for Network Assurance for Cloud one hundred workload pack</t>
  </si>
  <si>
    <t>Service Plus Support for Network Assurance Cloud 1,000 workload pack</t>
  </si>
  <si>
    <t xml:space="preserve">TS-PL-NA-V-1K </t>
  </si>
  <si>
    <t>Service Plus Support for Network Assurance for Cloud one thousand workload pack</t>
  </si>
  <si>
    <t>Service Plus Support for Network Assurance Cloud 10,000 workload pack</t>
  </si>
  <si>
    <t>TS-PL-NA-V-10K</t>
  </si>
  <si>
    <t>Service Plus Support for Network Assurance for Cloud ten thousand workload pack</t>
  </si>
  <si>
    <t>Service Plus Support for Vulnerability Control Advanced Analytics Edition 100 asset pack</t>
  </si>
  <si>
    <t>TS-PL-VC-AA-100</t>
  </si>
  <si>
    <t>Service Plus Support for Vulnerability Control Advanced Analytics Edition one hundred asset pack</t>
  </si>
  <si>
    <t>Service Plus Support for Vulnerability Control Advanced Analytics Edition 1,000 asset pack</t>
  </si>
  <si>
    <t xml:space="preserve">TS-PL-VC-AA-1K </t>
  </si>
  <si>
    <t>Service Plus Support for Vulnerability Control Advanced Analytics Edition one thousand asset pack</t>
  </si>
  <si>
    <t>Service Plus Support for Vulnerability Control Advanced Analytics Edition 10,000 asset pack</t>
  </si>
  <si>
    <t xml:space="preserve">TS-PL-VC-AA-10K </t>
  </si>
  <si>
    <t>Service Plus Support for Vulnerability Control Advanced Analytics Edition ten thousand asset pack</t>
  </si>
  <si>
    <t>Service Plus Support for Vulnerability Control Advanced Analytics Edition 50,000 asset pack</t>
  </si>
  <si>
    <t>TS-PL-VC-AA-50K</t>
  </si>
  <si>
    <t>Service Plus Support for Vulnerability Control Advanced Analytics Edition fifty thousand asset pack</t>
  </si>
  <si>
    <t>5. Service Plus can only be purchased by Partners. Please call your Skybox sales representative for more information.</t>
  </si>
  <si>
    <t>Category</t>
  </si>
  <si>
    <r>
      <rPr>
        <b/>
        <sz val="16"/>
        <rFont val="Verdana"/>
        <family val="2"/>
      </rPr>
      <t xml:space="preserve">Standard Support &amp; Content Included
</t>
    </r>
    <r>
      <rPr>
        <sz val="16"/>
        <rFont val="Verdana"/>
        <family val="2"/>
      </rPr>
      <t xml:space="preserve">
There is no price difference between Prepaid &amp; Paid-Annual. </t>
    </r>
  </si>
  <si>
    <r>
      <rPr>
        <b/>
        <sz val="16"/>
        <rFont val="Verdana"/>
        <family val="2"/>
      </rPr>
      <t xml:space="preserve">Premium Support &amp; Content Included
</t>
    </r>
    <r>
      <rPr>
        <sz val="16"/>
        <rFont val="Verdana"/>
        <family val="2"/>
      </rPr>
      <t xml:space="preserve">
There is no price difference between Prepaid &amp; Paid-Annual. </t>
    </r>
  </si>
  <si>
    <t>SUB</t>
  </si>
  <si>
    <t>HW</t>
  </si>
  <si>
    <t>SP</t>
  </si>
  <si>
    <t>SW</t>
  </si>
  <si>
    <t>MAN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</si>
</sst>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quot;#,##0_);[Red]\(&quot;$&quot;#,##0\)"/>
    <numFmt numFmtId="165" formatCode="_(* #,##0_);_(* \(#,##0\);_(* &quot;-&quot;_);_(@_)"/>
    <numFmt numFmtId="166" formatCode="_(&quot;$&quot;* #,##0.00_);_(&quot;$&quot;* \(#,##0.00\);_(&quot;$&quot;* &quot;-&quot;??_);_(@_)"/>
    <numFmt numFmtId="167" formatCode="_(* #,##0.00_);_(* \(#,##0.00\);_(* &quot;-&quot;??_);_(@_)"/>
    <numFmt numFmtId="168" formatCode="_([$€-2]* #,##0.00_);_([$€-2]* \(#,##0.00\);_([$€-2]* &quot;-&quot;??_)"/>
    <numFmt numFmtId="169" formatCode="&quot;$&quot;#,##0"/>
    <numFmt numFmtId="170" formatCode="_(&quot;$&quot;* #,##0_);_(&quot;$&quot;* \(#,##0\);_(&quot;$&quot;* &quot;-&quot;??_);_(@_)"/>
  </numFmts>
  <fonts count="49" x14ac:knownFonts="1">
    <font>
      <sz val="11"/>
      <color theme="1"/>
      <name val="Calibri"/>
      <family val="2"/>
      <scheme val="minor"/>
    </font>
    <font>
      <sz val="10"/>
      <name val="Arial"/>
      <family val="2"/>
    </font>
    <font>
      <sz val="9"/>
      <color theme="1"/>
      <name val="Verdana"/>
      <family val="2"/>
    </font>
    <font>
      <sz val="10"/>
      <color theme="1"/>
      <name val="Verdana"/>
      <family val="2"/>
    </font>
    <font>
      <b/>
      <sz val="12"/>
      <color theme="0"/>
      <name val="Verdana"/>
      <family val="2"/>
    </font>
    <font>
      <b/>
      <u/>
      <sz val="11"/>
      <color theme="1"/>
      <name val="Verdana"/>
      <family val="2"/>
    </font>
    <font>
      <sz val="15"/>
      <color theme="1"/>
      <name val="Verdana"/>
      <family val="2"/>
    </font>
    <font>
      <b/>
      <sz val="14"/>
      <color theme="0"/>
      <name val="Verdana"/>
      <family val="2"/>
    </font>
    <font>
      <b/>
      <sz val="16"/>
      <color theme="0"/>
      <name val="Verdana"/>
      <family val="2"/>
    </font>
    <font>
      <sz val="12"/>
      <color theme="1"/>
      <name val="Verdana"/>
      <family val="2"/>
    </font>
    <font>
      <sz val="15"/>
      <name val="Verdana"/>
      <family val="2"/>
    </font>
    <font>
      <b/>
      <sz val="14"/>
      <color theme="1"/>
      <name val="Verdana"/>
      <family val="2"/>
    </font>
    <font>
      <i/>
      <sz val="14"/>
      <color theme="0"/>
      <name val="Verdana"/>
      <family val="2"/>
    </font>
    <font>
      <sz val="24"/>
      <color theme="1"/>
      <name val="Verdana"/>
      <family val="2"/>
    </font>
    <font>
      <sz val="14"/>
      <name val="Verdana"/>
      <family val="2"/>
    </font>
    <font>
      <sz val="12"/>
      <color rgb="FF00B050"/>
      <name val="Verdana"/>
      <family val="2"/>
    </font>
    <font>
      <b/>
      <sz val="26"/>
      <name val="Verdana"/>
      <family val="2"/>
    </font>
    <font>
      <b/>
      <u/>
      <sz val="26"/>
      <name val="Verdana"/>
      <family val="2"/>
    </font>
    <font>
      <b/>
      <sz val="24"/>
      <name val="Verdana"/>
      <family val="2"/>
    </font>
    <font>
      <sz val="24"/>
      <name val="Verdana"/>
      <family val="2"/>
    </font>
    <font>
      <sz val="9"/>
      <name val="Verdana"/>
      <family val="2"/>
    </font>
    <font>
      <sz val="11"/>
      <color theme="1"/>
      <name val="Calibri"/>
      <family val="2"/>
      <scheme val="minor"/>
    </font>
    <font>
      <b/>
      <sz val="16"/>
      <color theme="1"/>
      <name val="Verdana"/>
      <family val="2"/>
    </font>
    <font>
      <sz val="10"/>
      <color rgb="FF000000"/>
      <name val="Verdana"/>
      <family val="2"/>
    </font>
    <font>
      <b/>
      <sz val="14"/>
      <color rgb="FF000000"/>
      <name val="Verdana"/>
      <family val="2"/>
    </font>
    <font>
      <b/>
      <u/>
      <sz val="11"/>
      <color rgb="FF000000"/>
      <name val="Verdana"/>
      <family val="2"/>
    </font>
    <font>
      <sz val="16"/>
      <name val="Verdana"/>
      <family val="2"/>
    </font>
    <font>
      <sz val="9"/>
      <color theme="0"/>
      <name val="Verdana"/>
      <family val="2"/>
    </font>
    <font>
      <sz val="9"/>
      <color theme="8" tint="-0.249977111117893"/>
      <name val="Verdana"/>
      <family val="2"/>
    </font>
    <font>
      <b/>
      <sz val="16"/>
      <color theme="8" tint="-0.249977111117893"/>
      <name val="Verdana"/>
      <family val="2"/>
    </font>
    <font>
      <sz val="14"/>
      <color theme="1"/>
      <name val="Verdana"/>
      <family val="2"/>
    </font>
    <font>
      <sz val="10"/>
      <name val="Verdana"/>
      <family val="2"/>
    </font>
    <font>
      <b/>
      <sz val="16"/>
      <name val="Verdana"/>
      <family val="2"/>
    </font>
    <font>
      <b/>
      <sz val="12"/>
      <name val="Verdana"/>
      <family val="2"/>
    </font>
    <font>
      <sz val="16"/>
      <color theme="0"/>
      <name val="Verdana"/>
      <family val="2"/>
    </font>
    <font>
      <b/>
      <sz val="12"/>
      <color theme="1"/>
      <name val="Verdana"/>
      <family val="2"/>
    </font>
    <font>
      <sz val="9"/>
      <color rgb="FFFFFFFF"/>
      <name val="Verdana"/>
      <family val="2"/>
    </font>
    <font>
      <b/>
      <sz val="12"/>
      <color theme="8" tint="-0.249977111117893"/>
      <name val="Verdana"/>
      <family val="2"/>
    </font>
    <font>
      <b/>
      <i/>
      <sz val="14"/>
      <color theme="0"/>
      <name val="Verdana"/>
      <family val="2"/>
    </font>
    <font>
      <sz val="10"/>
      <color theme="0"/>
      <name val="Verdana"/>
      <family val="2"/>
    </font>
    <font>
      <b/>
      <u/>
      <sz val="16"/>
      <color theme="0"/>
      <name val="Verdana"/>
      <family val="2"/>
    </font>
    <font>
      <u/>
      <sz val="16"/>
      <color theme="0"/>
      <name val="Verdana"/>
      <family val="2"/>
    </font>
    <font>
      <b/>
      <sz val="18"/>
      <color theme="0"/>
      <name val="Verdana"/>
      <family val="2"/>
    </font>
    <font>
      <b/>
      <sz val="20"/>
      <color theme="0"/>
      <name val="Verdana"/>
      <family val="2"/>
    </font>
    <font>
      <b/>
      <sz val="9"/>
      <color theme="0"/>
      <name val="Verdana"/>
      <family val="2"/>
    </font>
    <font>
      <b/>
      <sz val="24"/>
      <color theme="0"/>
      <name val="Verdana"/>
      <family val="2"/>
    </font>
    <font>
      <b/>
      <sz val="22"/>
      <color theme="0"/>
      <name val="Verdana"/>
      <family val="2"/>
    </font>
    <font>
      <b/>
      <sz val="20"/>
      <name val="Verdana"/>
      <family val="2"/>
    </font>
    <font>
      <b/>
      <sz val="20"/>
      <color theme="1"/>
      <name val="Verdana"/>
      <family val="2"/>
    </font>
  </fonts>
  <fills count="7">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bgColor indexed="64"/>
      </patternFill>
    </fill>
    <fill>
      <patternFill patternType="solid">
        <fgColor theme="6" tint="-0.249977111117893"/>
        <bgColor indexed="64"/>
      </patternFill>
    </fill>
    <fill>
      <patternFill patternType="solid">
        <fgColor theme="6" tint="0.39997558519241921"/>
        <bgColor indexed="64"/>
      </patternFill>
    </fill>
  </fills>
  <borders count="17">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hair">
        <color auto="1"/>
      </left>
      <right/>
      <top/>
      <bottom/>
      <diagonal/>
    </border>
  </borders>
  <cellStyleXfs count="8">
    <xf numFmtId="0" fontId="0" fillId="0" borderId="0"/>
    <xf numFmtId="0" fontId="1" fillId="0" borderId="0"/>
    <xf numFmtId="167" fontId="1" fillId="0" borderId="0" applyFont="0" applyFill="0" applyBorder="0" applyAlignment="0" applyProtection="0"/>
    <xf numFmtId="166" fontId="1"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166" fontId="21" fillId="0" borderId="0" applyFont="0" applyFill="0" applyBorder="0" applyAlignment="0" applyProtection="0"/>
    <xf numFmtId="9" fontId="21" fillId="0" borderId="0" applyFont="0" applyFill="0" applyBorder="0" applyAlignment="0" applyProtection="0"/>
  </cellStyleXfs>
  <cellXfs count="284">
    <xf numFmtId="0" fontId="0" fillId="0" borderId="0" xfId="0"/>
    <xf numFmtId="0" fontId="2" fillId="0" borderId="0" xfId="0" applyFont="1"/>
    <xf numFmtId="165" fontId="2" fillId="0" borderId="0" xfId="0" applyNumberFormat="1" applyFont="1"/>
    <xf numFmtId="0" fontId="3" fillId="0" borderId="0" xfId="0" applyFont="1"/>
    <xf numFmtId="0" fontId="3" fillId="0" borderId="0" xfId="0" applyFont="1" applyAlignment="1">
      <alignment wrapText="1"/>
    </xf>
    <xf numFmtId="0" fontId="2" fillId="0" borderId="0" xfId="0" applyFont="1" applyAlignment="1">
      <alignment wrapText="1"/>
    </xf>
    <xf numFmtId="0" fontId="3" fillId="0" borderId="0" xfId="0" applyFont="1" applyAlignment="1">
      <alignment vertical="center"/>
    </xf>
    <xf numFmtId="0" fontId="6" fillId="0" borderId="1" xfId="0" applyFont="1" applyBorder="1" applyAlignment="1">
      <alignment vertical="center"/>
    </xf>
    <xf numFmtId="0" fontId="6" fillId="2" borderId="1" xfId="0" applyFont="1" applyFill="1" applyBorder="1" applyAlignment="1">
      <alignment vertical="center"/>
    </xf>
    <xf numFmtId="0" fontId="8" fillId="3" borderId="9" xfId="0" applyFont="1" applyFill="1" applyBorder="1" applyAlignment="1">
      <alignment horizontal="center" vertical="center" wrapText="1"/>
    </xf>
    <xf numFmtId="0" fontId="6" fillId="0" borderId="1" xfId="0" applyFont="1" applyBorder="1" applyAlignment="1">
      <alignment vertical="center" wrapText="1"/>
    </xf>
    <xf numFmtId="0" fontId="6" fillId="2" borderId="1" xfId="0" applyFont="1" applyFill="1" applyBorder="1" applyAlignment="1">
      <alignment vertical="center" wrapText="1"/>
    </xf>
    <xf numFmtId="0" fontId="10" fillId="0" borderId="1" xfId="0" applyFont="1" applyBorder="1" applyAlignment="1">
      <alignment vertical="center"/>
    </xf>
    <xf numFmtId="0" fontId="10" fillId="2" borderId="1" xfId="0" applyFont="1" applyFill="1" applyBorder="1" applyAlignment="1">
      <alignment vertical="center"/>
    </xf>
    <xf numFmtId="0" fontId="8" fillId="3" borderId="3" xfId="0" applyFont="1" applyFill="1" applyBorder="1" applyAlignment="1">
      <alignment horizontal="center" vertical="center" wrapText="1"/>
    </xf>
    <xf numFmtId="0" fontId="7" fillId="3" borderId="4" xfId="0" applyFont="1" applyFill="1" applyBorder="1" applyAlignment="1">
      <alignment horizontal="left" vertical="center" wrapText="1" indent="4"/>
    </xf>
    <xf numFmtId="0" fontId="11" fillId="0" borderId="0" xfId="0" applyFont="1" applyAlignment="1">
      <alignment horizontal="left" vertical="center"/>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1" xfId="0" applyFont="1" applyBorder="1" applyAlignment="1">
      <alignment vertical="center" wrapText="1"/>
    </xf>
    <xf numFmtId="165" fontId="6" fillId="0" borderId="1" xfId="0" applyNumberFormat="1" applyFont="1" applyBorder="1" applyAlignment="1">
      <alignment vertical="center"/>
    </xf>
    <xf numFmtId="0" fontId="10" fillId="2" borderId="1" xfId="0" applyFont="1" applyFill="1" applyBorder="1" applyAlignment="1">
      <alignment vertical="center" wrapText="1"/>
    </xf>
    <xf numFmtId="165" fontId="6" fillId="2" borderId="1" xfId="0" applyNumberFormat="1" applyFont="1" applyFill="1" applyBorder="1" applyAlignment="1">
      <alignment vertical="center"/>
    </xf>
    <xf numFmtId="0" fontId="13" fillId="0" borderId="0" xfId="0" applyFont="1"/>
    <xf numFmtId="0" fontId="11" fillId="0" borderId="0" xfId="0" applyFont="1" applyAlignment="1">
      <alignment vertical="center"/>
    </xf>
    <xf numFmtId="165" fontId="3" fillId="0" borderId="0" xfId="0" applyNumberFormat="1" applyFont="1"/>
    <xf numFmtId="37" fontId="10" fillId="0" borderId="1" xfId="0" applyNumberFormat="1" applyFont="1" applyBorder="1" applyAlignment="1">
      <alignment horizontal="right" vertical="center"/>
    </xf>
    <xf numFmtId="37" fontId="10" fillId="2" borderId="1" xfId="0" applyNumberFormat="1" applyFont="1" applyFill="1" applyBorder="1" applyAlignment="1">
      <alignment horizontal="right" vertical="center"/>
    </xf>
    <xf numFmtId="37" fontId="10" fillId="2" borderId="14" xfId="0" applyNumberFormat="1" applyFont="1" applyFill="1" applyBorder="1" applyAlignment="1">
      <alignment horizontal="right" vertical="center"/>
    </xf>
    <xf numFmtId="165" fontId="10" fillId="0" borderId="1" xfId="0" applyNumberFormat="1" applyFont="1" applyBorder="1" applyAlignment="1">
      <alignment vertical="center"/>
    </xf>
    <xf numFmtId="165" fontId="10" fillId="2" borderId="1" xfId="0" applyNumberFormat="1" applyFont="1" applyFill="1" applyBorder="1" applyAlignment="1">
      <alignment vertical="center"/>
    </xf>
    <xf numFmtId="0" fontId="9" fillId="0" borderId="0" xfId="0" applyFont="1"/>
    <xf numFmtId="0" fontId="3" fillId="0" borderId="0" xfId="0" applyFont="1" applyAlignment="1">
      <alignment horizontal="right" vertical="center"/>
    </xf>
    <xf numFmtId="0" fontId="3" fillId="0" borderId="0" xfId="0" applyFont="1" applyAlignment="1">
      <alignment horizontal="right"/>
    </xf>
    <xf numFmtId="165" fontId="3" fillId="0" borderId="0" xfId="0" applyNumberFormat="1" applyFont="1" applyAlignment="1">
      <alignment horizontal="right"/>
    </xf>
    <xf numFmtId="165" fontId="2" fillId="0" borderId="0" xfId="0" applyNumberFormat="1" applyFont="1" applyAlignment="1">
      <alignment horizontal="right"/>
    </xf>
    <xf numFmtId="0" fontId="14" fillId="2" borderId="1" xfId="0" applyFont="1" applyFill="1" applyBorder="1" applyAlignment="1">
      <alignment vertical="center" wrapText="1"/>
    </xf>
    <xf numFmtId="0" fontId="14" fillId="0" borderId="1" xfId="0" applyFont="1" applyBorder="1" applyAlignment="1">
      <alignment vertical="center" wrapText="1"/>
    </xf>
    <xf numFmtId="0" fontId="14" fillId="2" borderId="6" xfId="0" applyFont="1" applyFill="1" applyBorder="1" applyAlignment="1">
      <alignment vertical="center" wrapText="1"/>
    </xf>
    <xf numFmtId="0" fontId="14" fillId="0" borderId="6" xfId="0" applyFont="1" applyBorder="1" applyAlignment="1">
      <alignment vertical="center" wrapText="1"/>
    </xf>
    <xf numFmtId="37" fontId="2" fillId="0" borderId="0" xfId="0" applyNumberFormat="1" applyFont="1"/>
    <xf numFmtId="0" fontId="6" fillId="0" borderId="6" xfId="0" applyFont="1" applyBorder="1" applyAlignment="1">
      <alignment vertical="center"/>
    </xf>
    <xf numFmtId="165" fontId="6" fillId="0" borderId="0" xfId="0" applyNumberFormat="1" applyFont="1" applyAlignment="1">
      <alignment vertical="center"/>
    </xf>
    <xf numFmtId="0" fontId="15" fillId="0" borderId="0" xfId="0" applyFont="1"/>
    <xf numFmtId="0" fontId="19" fillId="0" borderId="0" xfId="0" applyFont="1"/>
    <xf numFmtId="0" fontId="20" fillId="0" borderId="0" xfId="0" applyFont="1"/>
    <xf numFmtId="0" fontId="10" fillId="2" borderId="6" xfId="0" applyFont="1" applyFill="1" applyBorder="1" applyAlignment="1">
      <alignment vertical="center"/>
    </xf>
    <xf numFmtId="0" fontId="10" fillId="2" borderId="6" xfId="0" applyFont="1" applyFill="1" applyBorder="1" applyAlignment="1">
      <alignment vertical="center" wrapText="1"/>
    </xf>
    <xf numFmtId="0" fontId="10" fillId="2" borderId="8" xfId="0" applyFont="1" applyFill="1" applyBorder="1" applyAlignment="1">
      <alignment vertical="center" wrapText="1"/>
    </xf>
    <xf numFmtId="37" fontId="20" fillId="0" borderId="0" xfId="0" applyNumberFormat="1" applyFont="1"/>
    <xf numFmtId="0" fontId="11" fillId="0" borderId="0" xfId="0" applyFont="1" applyAlignment="1">
      <alignment horizontal="left" vertical="center" wrapText="1"/>
    </xf>
    <xf numFmtId="0" fontId="16" fillId="0" borderId="0" xfId="0" applyFont="1" applyAlignment="1">
      <alignment horizontal="center" vertical="center"/>
    </xf>
    <xf numFmtId="0" fontId="16" fillId="0" borderId="7" xfId="0" applyFont="1" applyBorder="1" applyAlignment="1">
      <alignment horizontal="center" vertical="center"/>
    </xf>
    <xf numFmtId="0" fontId="5" fillId="0" borderId="0" xfId="0" applyFont="1" applyAlignment="1">
      <alignment horizontal="left" vertical="center"/>
    </xf>
    <xf numFmtId="38" fontId="14" fillId="2" borderId="2" xfId="0" applyNumberFormat="1" applyFont="1" applyFill="1" applyBorder="1" applyAlignment="1">
      <alignment horizontal="right" vertical="center"/>
    </xf>
    <xf numFmtId="38" fontId="14" fillId="0" borderId="1" xfId="0" applyNumberFormat="1" applyFont="1" applyBorder="1" applyAlignment="1">
      <alignment horizontal="right" vertical="center"/>
    </xf>
    <xf numFmtId="38" fontId="14" fillId="2" borderId="1" xfId="0" applyNumberFormat="1" applyFont="1" applyFill="1" applyBorder="1" applyAlignment="1">
      <alignment horizontal="right" vertical="center"/>
    </xf>
    <xf numFmtId="38" fontId="14" fillId="0" borderId="14" xfId="0" applyNumberFormat="1" applyFont="1" applyBorder="1" applyAlignment="1">
      <alignment horizontal="right" vertical="center"/>
    </xf>
    <xf numFmtId="165" fontId="2" fillId="0" borderId="0" xfId="0" applyNumberFormat="1" applyFont="1" applyAlignment="1">
      <alignment horizontal="center"/>
    </xf>
    <xf numFmtId="165" fontId="3" fillId="0" borderId="0" xfId="0" applyNumberFormat="1" applyFont="1" applyAlignment="1">
      <alignment horizontal="center"/>
    </xf>
    <xf numFmtId="0" fontId="3" fillId="0" borderId="0" xfId="0" applyFont="1" applyAlignment="1">
      <alignment horizontal="center"/>
    </xf>
    <xf numFmtId="0" fontId="23" fillId="0" borderId="0" xfId="0" applyFont="1"/>
    <xf numFmtId="0" fontId="23" fillId="0" borderId="0" xfId="0" applyFont="1" applyAlignment="1">
      <alignment horizontal="center"/>
    </xf>
    <xf numFmtId="0" fontId="3"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14" fillId="0" borderId="14" xfId="0" applyFont="1" applyBorder="1" applyAlignment="1">
      <alignment vertical="center" wrapText="1"/>
    </xf>
    <xf numFmtId="0" fontId="14" fillId="0" borderId="8" xfId="0" applyFont="1" applyBorder="1" applyAlignment="1">
      <alignment horizontal="center" vertical="center" wrapText="1"/>
    </xf>
    <xf numFmtId="0" fontId="14" fillId="2" borderId="6"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4" borderId="1" xfId="0" applyFont="1" applyFill="1" applyBorder="1" applyAlignment="1">
      <alignment vertical="center" wrapText="1"/>
    </xf>
    <xf numFmtId="0" fontId="14" fillId="4" borderId="6" xfId="0" applyFont="1" applyFill="1" applyBorder="1" applyAlignment="1">
      <alignment horizontal="center" vertical="center" wrapText="1"/>
    </xf>
    <xf numFmtId="0" fontId="14" fillId="0" borderId="1" xfId="0" applyFont="1" applyBorder="1" applyAlignment="1">
      <alignment vertical="center"/>
    </xf>
    <xf numFmtId="9" fontId="27" fillId="0" borderId="0" xfId="0" applyNumberFormat="1" applyFont="1"/>
    <xf numFmtId="0" fontId="14" fillId="2" borderId="1" xfId="0" applyFont="1" applyFill="1" applyBorder="1" applyAlignment="1">
      <alignment vertical="center"/>
    </xf>
    <xf numFmtId="0" fontId="28" fillId="0" borderId="0" xfId="0" applyFont="1"/>
    <xf numFmtId="0" fontId="30" fillId="2" borderId="1" xfId="0" applyFont="1" applyFill="1" applyBorder="1" applyAlignment="1">
      <alignment vertical="center" wrapText="1"/>
    </xf>
    <xf numFmtId="0" fontId="30" fillId="4" borderId="1" xfId="0" applyFont="1" applyFill="1" applyBorder="1" applyAlignment="1">
      <alignment vertical="center" wrapText="1"/>
    </xf>
    <xf numFmtId="0" fontId="14" fillId="4" borderId="6" xfId="0" applyFont="1" applyFill="1" applyBorder="1" applyAlignment="1">
      <alignment vertical="center" wrapText="1"/>
    </xf>
    <xf numFmtId="0" fontId="14" fillId="2" borderId="10" xfId="0" applyFont="1" applyFill="1" applyBorder="1" applyAlignment="1">
      <alignment vertical="center" wrapText="1"/>
    </xf>
    <xf numFmtId="0" fontId="14" fillId="2" borderId="10" xfId="0" applyFont="1" applyFill="1" applyBorder="1" applyAlignment="1">
      <alignment horizontal="center" vertical="center" wrapText="1"/>
    </xf>
    <xf numFmtId="0" fontId="30" fillId="0" borderId="0" xfId="0" applyFont="1"/>
    <xf numFmtId="164" fontId="14" fillId="0" borderId="9" xfId="0" applyNumberFormat="1" applyFont="1" applyBorder="1" applyAlignment="1" applyProtection="1">
      <alignment horizontal="center" vertical="center"/>
      <protection hidden="1"/>
    </xf>
    <xf numFmtId="164" fontId="14" fillId="0" borderId="14" xfId="0" applyNumberFormat="1" applyFont="1" applyBorder="1" applyAlignment="1" applyProtection="1">
      <alignment horizontal="center" vertical="center"/>
      <protection hidden="1"/>
    </xf>
    <xf numFmtId="0" fontId="30" fillId="0" borderId="2" xfId="0" applyFont="1" applyBorder="1" applyAlignment="1">
      <alignment horizontal="left" vertical="center" wrapText="1"/>
    </xf>
    <xf numFmtId="0" fontId="14" fillId="0" borderId="2" xfId="0" applyFont="1" applyBorder="1" applyAlignment="1">
      <alignment horizontal="center" vertical="center" wrapText="1"/>
    </xf>
    <xf numFmtId="164" fontId="14" fillId="2" borderId="9" xfId="0" applyNumberFormat="1" applyFont="1" applyFill="1" applyBorder="1" applyAlignment="1" applyProtection="1">
      <alignment horizontal="center" vertical="center"/>
      <protection hidden="1"/>
    </xf>
    <xf numFmtId="164" fontId="14" fillId="2" borderId="14" xfId="0" applyNumberFormat="1" applyFont="1" applyFill="1" applyBorder="1" applyAlignment="1" applyProtection="1">
      <alignment horizontal="center" vertical="center"/>
      <protection hidden="1"/>
    </xf>
    <xf numFmtId="0" fontId="30" fillId="2" borderId="14" xfId="0" applyFont="1" applyFill="1" applyBorder="1" applyAlignment="1">
      <alignment horizontal="left" vertical="center" wrapText="1"/>
    </xf>
    <xf numFmtId="0" fontId="14" fillId="2" borderId="9"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2" borderId="14" xfId="0" applyFont="1" applyFill="1" applyBorder="1" applyAlignment="1">
      <alignment horizontal="center" vertical="center" wrapText="1"/>
    </xf>
    <xf numFmtId="0" fontId="30" fillId="0" borderId="2" xfId="0" applyFont="1" applyBorder="1" applyAlignment="1">
      <alignment vertical="center" wrapText="1"/>
    </xf>
    <xf numFmtId="0" fontId="30" fillId="2" borderId="14" xfId="0" applyFont="1" applyFill="1" applyBorder="1" applyAlignment="1">
      <alignment vertical="center" wrapText="1"/>
    </xf>
    <xf numFmtId="0" fontId="30" fillId="0" borderId="1" xfId="0" applyFont="1" applyBorder="1" applyAlignment="1">
      <alignment vertical="center" wrapText="1"/>
    </xf>
    <xf numFmtId="0" fontId="30" fillId="0" borderId="14" xfId="0" applyFont="1" applyBorder="1" applyAlignment="1">
      <alignment horizontal="left" vertical="center" wrapText="1"/>
    </xf>
    <xf numFmtId="0" fontId="14" fillId="0" borderId="14" xfId="0" applyFont="1" applyBorder="1" applyAlignment="1">
      <alignment horizontal="center" vertical="center" wrapText="1"/>
    </xf>
    <xf numFmtId="0" fontId="31" fillId="0" borderId="0" xfId="0" applyFont="1"/>
    <xf numFmtId="0" fontId="2" fillId="0" borderId="0" xfId="0" applyFont="1" applyAlignment="1">
      <alignment horizontal="center"/>
    </xf>
    <xf numFmtId="9" fontId="36" fillId="0" borderId="0" xfId="0" applyNumberFormat="1" applyFont="1"/>
    <xf numFmtId="164" fontId="14" fillId="0" borderId="9" xfId="0" applyNumberFormat="1" applyFont="1" applyBorder="1" applyAlignment="1">
      <alignment horizontal="center" vertical="center"/>
    </xf>
    <xf numFmtId="49" fontId="33" fillId="6" borderId="9" xfId="0" applyNumberFormat="1" applyFont="1" applyFill="1" applyBorder="1" applyAlignment="1">
      <alignment horizontal="center" vertical="center"/>
    </xf>
    <xf numFmtId="0" fontId="33" fillId="6" borderId="9" xfId="0" applyFont="1" applyFill="1" applyBorder="1" applyAlignment="1">
      <alignment horizontal="center" vertical="center"/>
    </xf>
    <xf numFmtId="166" fontId="14" fillId="0" borderId="15" xfId="6" applyFont="1" applyBorder="1" applyAlignment="1">
      <alignment horizontal="center" vertical="center"/>
    </xf>
    <xf numFmtId="166" fontId="14" fillId="0" borderId="0" xfId="6" applyFont="1" applyAlignment="1">
      <alignment horizontal="center" vertical="center"/>
    </xf>
    <xf numFmtId="166" fontId="14" fillId="0" borderId="6" xfId="6" applyFont="1" applyBorder="1" applyAlignment="1">
      <alignment horizontal="center" vertical="center"/>
    </xf>
    <xf numFmtId="166" fontId="14" fillId="2" borderId="15" xfId="6" applyFont="1" applyFill="1" applyBorder="1" applyAlignment="1">
      <alignment horizontal="center" vertical="center"/>
    </xf>
    <xf numFmtId="166" fontId="14" fillId="2" borderId="0" xfId="6" applyFont="1" applyFill="1" applyAlignment="1">
      <alignment horizontal="center" vertical="center"/>
    </xf>
    <xf numFmtId="166" fontId="14" fillId="2" borderId="6" xfId="6" applyFont="1" applyFill="1" applyBorder="1" applyAlignment="1">
      <alignment horizontal="center" vertical="center"/>
    </xf>
    <xf numFmtId="0" fontId="14" fillId="0" borderId="0" xfId="0" applyFont="1" applyAlignment="1">
      <alignment vertical="center"/>
    </xf>
    <xf numFmtId="166" fontId="14" fillId="4" borderId="15" xfId="6" applyFont="1" applyFill="1" applyBorder="1" applyAlignment="1">
      <alignment horizontal="center" vertical="center"/>
    </xf>
    <xf numFmtId="166" fontId="14" fillId="4" borderId="0" xfId="6" applyFont="1" applyFill="1" applyAlignment="1">
      <alignment horizontal="center" vertical="center"/>
    </xf>
    <xf numFmtId="166" fontId="14" fillId="4" borderId="6" xfId="6" applyFont="1" applyFill="1" applyBorder="1" applyAlignment="1">
      <alignment horizontal="center" vertical="center"/>
    </xf>
    <xf numFmtId="166" fontId="14" fillId="2" borderId="13" xfId="6" applyFont="1" applyFill="1" applyBorder="1" applyAlignment="1">
      <alignment horizontal="center" vertical="center"/>
    </xf>
    <xf numFmtId="166" fontId="14" fillId="2" borderId="11" xfId="6" applyFont="1" applyFill="1" applyBorder="1" applyAlignment="1">
      <alignment horizontal="center" vertical="center"/>
    </xf>
    <xf numFmtId="166" fontId="14" fillId="2" borderId="10" xfId="6" applyFont="1" applyFill="1" applyBorder="1" applyAlignment="1">
      <alignment horizontal="center" vertical="center"/>
    </xf>
    <xf numFmtId="0" fontId="30" fillId="2" borderId="2" xfId="0" applyFont="1" applyFill="1" applyBorder="1" applyAlignment="1">
      <alignment vertical="center" wrapText="1"/>
    </xf>
    <xf numFmtId="0" fontId="14" fillId="0" borderId="0" xfId="0" applyFont="1"/>
    <xf numFmtId="170" fontId="30" fillId="2" borderId="15" xfId="6" applyNumberFormat="1" applyFont="1" applyFill="1" applyBorder="1" applyAlignment="1">
      <alignment vertical="center"/>
    </xf>
    <xf numFmtId="170" fontId="30" fillId="2" borderId="1" xfId="6" applyNumberFormat="1" applyFont="1" applyFill="1" applyBorder="1" applyAlignment="1">
      <alignment vertical="center"/>
    </xf>
    <xf numFmtId="170" fontId="30" fillId="0" borderId="15" xfId="6" applyNumberFormat="1" applyFont="1" applyBorder="1" applyAlignment="1">
      <alignment vertical="center"/>
    </xf>
    <xf numFmtId="170" fontId="30" fillId="0" borderId="1" xfId="6" applyNumberFormat="1" applyFont="1" applyBorder="1" applyAlignment="1">
      <alignment vertical="center"/>
    </xf>
    <xf numFmtId="0" fontId="30" fillId="2" borderId="1" xfId="0" applyFont="1" applyFill="1" applyBorder="1" applyAlignment="1">
      <alignment vertical="center"/>
    </xf>
    <xf numFmtId="9" fontId="14" fillId="0" borderId="0" xfId="0" applyNumberFormat="1" applyFont="1"/>
    <xf numFmtId="0" fontId="30" fillId="0" borderId="1" xfId="0" applyFont="1" applyBorder="1" applyAlignment="1">
      <alignment vertical="center"/>
    </xf>
    <xf numFmtId="0" fontId="14" fillId="2" borderId="8" xfId="0" applyFont="1" applyFill="1" applyBorder="1" applyAlignment="1">
      <alignment vertical="center"/>
    </xf>
    <xf numFmtId="165" fontId="30" fillId="0" borderId="15" xfId="0" applyNumberFormat="1" applyFont="1" applyBorder="1" applyAlignment="1">
      <alignment vertical="center"/>
    </xf>
    <xf numFmtId="0" fontId="30" fillId="0" borderId="16" xfId="0" applyFont="1" applyBorder="1" applyAlignment="1">
      <alignment horizontal="left" vertical="center" wrapText="1"/>
    </xf>
    <xf numFmtId="0" fontId="7" fillId="3" borderId="11" xfId="0" applyFont="1" applyFill="1" applyBorder="1" applyAlignment="1">
      <alignment horizontal="left" vertical="center" wrapText="1" indent="4"/>
    </xf>
    <xf numFmtId="0" fontId="39" fillId="3" borderId="11" xfId="0" applyFont="1" applyFill="1" applyBorder="1" applyAlignment="1">
      <alignment horizontal="center" vertical="center" wrapText="1"/>
    </xf>
    <xf numFmtId="0" fontId="39" fillId="3" borderId="10" xfId="0" applyFont="1" applyFill="1" applyBorder="1" applyAlignment="1">
      <alignment horizontal="center" vertical="center" wrapText="1"/>
    </xf>
    <xf numFmtId="0" fontId="34" fillId="3" borderId="9" xfId="0" applyFont="1" applyFill="1" applyBorder="1" applyAlignment="1">
      <alignment horizontal="center" vertical="center" wrapText="1"/>
    </xf>
    <xf numFmtId="166" fontId="2" fillId="0" borderId="0" xfId="6" applyFont="1"/>
    <xf numFmtId="166" fontId="3" fillId="0" borderId="0" xfId="6" applyFont="1"/>
    <xf numFmtId="166" fontId="30" fillId="0" borderId="0" xfId="6" applyFont="1"/>
    <xf numFmtId="166" fontId="14" fillId="0" borderId="0" xfId="6" applyFont="1"/>
    <xf numFmtId="166" fontId="20" fillId="0" borderId="0" xfId="6" applyFont="1"/>
    <xf numFmtId="164" fontId="14" fillId="0" borderId="0" xfId="0" applyNumberFormat="1" applyFont="1" applyAlignment="1">
      <alignment horizontal="center" vertical="center"/>
    </xf>
    <xf numFmtId="9" fontId="30" fillId="0" borderId="0" xfId="7" applyFont="1" applyBorder="1"/>
    <xf numFmtId="0" fontId="35" fillId="0" borderId="0" xfId="0" applyFont="1" applyAlignment="1">
      <alignment horizontal="center"/>
    </xf>
    <xf numFmtId="0" fontId="35" fillId="0" borderId="0" xfId="0" applyFont="1"/>
    <xf numFmtId="0" fontId="32" fillId="0" borderId="0" xfId="0" applyFont="1"/>
    <xf numFmtId="0" fontId="33" fillId="0" borderId="0" xfId="0" applyFont="1"/>
    <xf numFmtId="0" fontId="22" fillId="0" borderId="0" xfId="0" applyFont="1"/>
    <xf numFmtId="164" fontId="22" fillId="0" borderId="0" xfId="0" applyNumberFormat="1" applyFont="1"/>
    <xf numFmtId="3" fontId="22" fillId="0" borderId="0" xfId="0" applyNumberFormat="1" applyFont="1" applyAlignment="1">
      <alignment horizontal="left"/>
    </xf>
    <xf numFmtId="0" fontId="29" fillId="0" borderId="0" xfId="0" applyFont="1"/>
    <xf numFmtId="0" fontId="37" fillId="0" borderId="0" xfId="0" applyFont="1"/>
    <xf numFmtId="0" fontId="22" fillId="0" borderId="0" xfId="0" applyFont="1" applyAlignment="1">
      <alignment horizontal="center"/>
    </xf>
    <xf numFmtId="2" fontId="22" fillId="0" borderId="0" xfId="0" applyNumberFormat="1" applyFont="1" applyAlignment="1">
      <alignment horizontal="left"/>
    </xf>
    <xf numFmtId="2" fontId="22" fillId="0" borderId="0" xfId="0" applyNumberFormat="1" applyFont="1" applyAlignment="1">
      <alignment horizontal="left" vertical="center"/>
    </xf>
    <xf numFmtId="0" fontId="22" fillId="0" borderId="0" xfId="0" applyFont="1" applyAlignment="1">
      <alignment horizontal="left"/>
    </xf>
    <xf numFmtId="165" fontId="22" fillId="0" borderId="0" xfId="0" applyNumberFormat="1" applyFont="1" applyAlignment="1">
      <alignment horizontal="left"/>
    </xf>
    <xf numFmtId="164" fontId="22" fillId="0" borderId="0" xfId="0" applyNumberFormat="1" applyFont="1" applyAlignment="1">
      <alignment horizontal="left"/>
    </xf>
    <xf numFmtId="0" fontId="3" fillId="3" borderId="9" xfId="0" applyFont="1" applyFill="1" applyBorder="1"/>
    <xf numFmtId="0" fontId="2" fillId="3" borderId="0" xfId="0" applyFont="1" applyFill="1"/>
    <xf numFmtId="0" fontId="42" fillId="3" borderId="9" xfId="0" applyFont="1" applyFill="1" applyBorder="1" applyAlignment="1">
      <alignment horizontal="center" vertical="center" wrapText="1"/>
    </xf>
    <xf numFmtId="0" fontId="42" fillId="3" borderId="3" xfId="0" applyFont="1" applyFill="1" applyBorder="1" applyAlignment="1">
      <alignment horizontal="center" vertical="center" wrapText="1"/>
    </xf>
    <xf numFmtId="0" fontId="42" fillId="3" borderId="9" xfId="0" applyFont="1" applyFill="1" applyBorder="1" applyAlignment="1">
      <alignment horizontal="center" vertical="center"/>
    </xf>
    <xf numFmtId="0" fontId="44" fillId="3" borderId="0" xfId="0" applyFont="1" applyFill="1"/>
    <xf numFmtId="0" fontId="43" fillId="3" borderId="9" xfId="0" applyFont="1" applyFill="1" applyBorder="1" applyAlignment="1">
      <alignment horizontal="center" vertical="center" wrapText="1"/>
    </xf>
    <xf numFmtId="0" fontId="2" fillId="3" borderId="9" xfId="0" applyFont="1" applyFill="1" applyBorder="1"/>
    <xf numFmtId="0" fontId="43" fillId="3" borderId="9" xfId="0" applyFont="1" applyFill="1" applyBorder="1" applyAlignment="1">
      <alignment horizontal="center" vertical="center"/>
    </xf>
    <xf numFmtId="0" fontId="43" fillId="3" borderId="3" xfId="0" applyFont="1" applyFill="1" applyBorder="1" applyAlignment="1">
      <alignment horizontal="center" vertical="center" wrapText="1"/>
    </xf>
    <xf numFmtId="0" fontId="43" fillId="3" borderId="9" xfId="0" applyFont="1" applyFill="1" applyBorder="1" applyAlignment="1">
      <alignment vertical="center" wrapText="1"/>
    </xf>
    <xf numFmtId="0" fontId="45" fillId="3" borderId="9" xfId="0" applyFont="1" applyFill="1" applyBorder="1" applyAlignment="1">
      <alignment horizontal="center" vertical="center" wrapText="1"/>
    </xf>
    <xf numFmtId="0" fontId="45" fillId="3" borderId="0" xfId="0" applyFont="1" applyFill="1"/>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2" fillId="5" borderId="0" xfId="0" applyFont="1" applyFill="1"/>
    <xf numFmtId="0" fontId="2" fillId="5" borderId="9" xfId="0" applyFont="1" applyFill="1" applyBorder="1"/>
    <xf numFmtId="0" fontId="43" fillId="0" borderId="0" xfId="0" applyFont="1" applyFill="1" applyBorder="1" applyAlignment="1">
      <alignment vertical="center"/>
    </xf>
    <xf numFmtId="0" fontId="45" fillId="3" borderId="2" xfId="0" applyFont="1" applyFill="1" applyBorder="1" applyAlignment="1">
      <alignment horizontal="center" vertical="center" wrapText="1"/>
    </xf>
    <xf numFmtId="0" fontId="45" fillId="3" borderId="1" xfId="0" applyFont="1" applyFill="1" applyBorder="1" applyAlignment="1">
      <alignment horizontal="center" vertical="center" wrapText="1"/>
    </xf>
    <xf numFmtId="0" fontId="45" fillId="3" borderId="14" xfId="0" applyFont="1" applyFill="1" applyBorder="1" applyAlignment="1">
      <alignment horizontal="center" vertical="center" wrapText="1"/>
    </xf>
    <xf numFmtId="0" fontId="45" fillId="3" borderId="13" xfId="0" applyFont="1" applyFill="1" applyBorder="1" applyAlignment="1">
      <alignment horizontal="center" vertical="center" wrapText="1"/>
    </xf>
    <xf numFmtId="0" fontId="45" fillId="3" borderId="15" xfId="0" applyFont="1" applyFill="1" applyBorder="1" applyAlignment="1">
      <alignment horizontal="center" vertical="center" wrapText="1"/>
    </xf>
    <xf numFmtId="0" fontId="45" fillId="3" borderId="12" xfId="0" applyFont="1" applyFill="1" applyBorder="1" applyAlignment="1">
      <alignment horizontal="center" vertical="center" wrapText="1"/>
    </xf>
    <xf numFmtId="0" fontId="11" fillId="0" borderId="0" xfId="0" applyFont="1" applyAlignment="1">
      <alignment horizontal="left" vertical="center" wrapText="1"/>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0" xfId="0" applyFont="1" applyAlignment="1">
      <alignment horizontal="left" vertical="center"/>
    </xf>
    <xf numFmtId="0" fontId="11" fillId="0" borderId="0" xfId="0" applyFont="1" applyAlignment="1">
      <alignment horizontal="left" vertical="center"/>
    </xf>
    <xf numFmtId="0" fontId="14" fillId="0" borderId="6" xfId="0" applyFont="1" applyBorder="1" applyAlignment="1">
      <alignment horizontal="center" vertical="center" wrapText="1"/>
    </xf>
    <xf numFmtId="0" fontId="14" fillId="0" borderId="15" xfId="0" applyFont="1" applyBorder="1" applyAlignment="1">
      <alignment horizontal="center" vertical="center" wrapText="1"/>
    </xf>
    <xf numFmtId="0" fontId="14" fillId="2" borderId="6"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0" xfId="0" applyFont="1" applyFill="1" applyAlignment="1">
      <alignment horizontal="center" vertical="center" wrapText="1"/>
    </xf>
    <xf numFmtId="0" fontId="12" fillId="3" borderId="6" xfId="0" applyFont="1" applyFill="1" applyBorder="1" applyAlignment="1">
      <alignment horizontal="center" vertical="center" wrapText="1"/>
    </xf>
    <xf numFmtId="0" fontId="12" fillId="3" borderId="0" xfId="0" applyFont="1" applyFill="1" applyAlignment="1">
      <alignment horizontal="center" vertical="center" wrapText="1"/>
    </xf>
    <xf numFmtId="0" fontId="38" fillId="3" borderId="6" xfId="0" applyFont="1" applyFill="1" applyBorder="1" applyAlignment="1">
      <alignment horizontal="center" vertical="center" wrapText="1"/>
    </xf>
    <xf numFmtId="0" fontId="38" fillId="3" borderId="0" xfId="0" applyFont="1" applyFill="1" applyAlignment="1">
      <alignment horizontal="center" vertical="center" wrapText="1"/>
    </xf>
    <xf numFmtId="0" fontId="7" fillId="3" borderId="8"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6" fillId="0" borderId="0" xfId="0" applyFont="1" applyAlignment="1">
      <alignment horizontal="center" vertical="center"/>
    </xf>
    <xf numFmtId="0" fontId="18" fillId="0" borderId="0" xfId="0" applyFont="1" applyAlignment="1">
      <alignment horizontal="center" vertical="center"/>
    </xf>
    <xf numFmtId="0" fontId="18" fillId="0" borderId="7" xfId="0" applyFont="1" applyBorder="1" applyAlignment="1">
      <alignment horizontal="center" vertical="center"/>
    </xf>
    <xf numFmtId="0" fontId="7" fillId="3" borderId="11" xfId="0" applyFont="1" applyFill="1" applyBorder="1" applyAlignment="1">
      <alignment horizontal="center" vertical="center"/>
    </xf>
    <xf numFmtId="165" fontId="14" fillId="2" borderId="6" xfId="0" applyNumberFormat="1" applyFont="1" applyFill="1" applyBorder="1" applyAlignment="1">
      <alignment horizontal="center" vertical="center"/>
    </xf>
    <xf numFmtId="165" fontId="14" fillId="2" borderId="0" xfId="0" applyNumberFormat="1" applyFont="1" applyFill="1" applyAlignment="1">
      <alignment horizontal="center" vertical="center"/>
    </xf>
    <xf numFmtId="165" fontId="14" fillId="2" borderId="15" xfId="0" applyNumberFormat="1" applyFont="1" applyFill="1" applyBorder="1" applyAlignment="1">
      <alignment horizontal="center" vertical="center"/>
    </xf>
    <xf numFmtId="165" fontId="14" fillId="0" borderId="6" xfId="0" applyNumberFormat="1" applyFont="1" applyBorder="1" applyAlignment="1">
      <alignment horizontal="center" vertical="center"/>
    </xf>
    <xf numFmtId="165" fontId="14" fillId="0" borderId="0" xfId="0" applyNumberFormat="1" applyFont="1" applyAlignment="1">
      <alignment horizontal="center" vertical="center"/>
    </xf>
    <xf numFmtId="165" fontId="14" fillId="0" borderId="15" xfId="0" applyNumberFormat="1" applyFont="1" applyBorder="1" applyAlignment="1">
      <alignment horizontal="center" vertical="center"/>
    </xf>
    <xf numFmtId="0" fontId="14" fillId="2" borderId="8" xfId="0" applyFont="1" applyFill="1" applyBorder="1" applyAlignment="1">
      <alignment horizontal="center" vertical="center" wrapText="1"/>
    </xf>
    <xf numFmtId="0" fontId="14" fillId="2" borderId="12" xfId="0" applyFont="1" applyFill="1" applyBorder="1" applyAlignment="1">
      <alignment horizontal="center" vertical="center" wrapText="1"/>
    </xf>
    <xf numFmtId="165" fontId="14" fillId="2" borderId="8" xfId="0" applyNumberFormat="1" applyFont="1" applyFill="1" applyBorder="1" applyAlignment="1">
      <alignment horizontal="center" vertical="center"/>
    </xf>
    <xf numFmtId="165" fontId="14" fillId="2" borderId="7" xfId="0" applyNumberFormat="1" applyFont="1" applyFill="1" applyBorder="1" applyAlignment="1">
      <alignment horizontal="center" vertical="center"/>
    </xf>
    <xf numFmtId="165" fontId="14" fillId="2" borderId="12" xfId="0" applyNumberFormat="1" applyFont="1" applyFill="1" applyBorder="1" applyAlignment="1">
      <alignment horizontal="center" vertical="center"/>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1" xfId="0" applyFont="1" applyFill="1" applyBorder="1" applyAlignment="1">
      <alignment horizontal="center" vertical="center" wrapText="1"/>
    </xf>
    <xf numFmtId="0" fontId="46" fillId="3" borderId="14"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5" fillId="0" borderId="11" xfId="0" applyFont="1" applyBorder="1" applyAlignment="1">
      <alignment horizontal="left" vertical="center"/>
    </xf>
    <xf numFmtId="0" fontId="16" fillId="0" borderId="7" xfId="0" applyFont="1" applyBorder="1" applyAlignment="1">
      <alignment horizontal="center" vertical="center"/>
    </xf>
    <xf numFmtId="0" fontId="8" fillId="3" borderId="2" xfId="0" applyFont="1" applyFill="1" applyBorder="1" applyAlignment="1">
      <alignment vertical="center" wrapText="1"/>
    </xf>
    <xf numFmtId="0" fontId="8" fillId="3" borderId="14" xfId="0" applyFont="1" applyFill="1" applyBorder="1" applyAlignment="1">
      <alignment vertical="center" wrapText="1"/>
    </xf>
    <xf numFmtId="0" fontId="43" fillId="3" borderId="2" xfId="0" applyFont="1" applyFill="1" applyBorder="1" applyAlignment="1">
      <alignment horizontal="center" vertical="center"/>
    </xf>
    <xf numFmtId="0" fontId="43" fillId="3" borderId="1" xfId="0" applyFont="1" applyFill="1" applyBorder="1" applyAlignment="1">
      <alignment horizontal="center" vertical="center"/>
    </xf>
    <xf numFmtId="0" fontId="43" fillId="3" borderId="14" xfId="0" applyFont="1" applyFill="1" applyBorder="1" applyAlignment="1">
      <alignment horizontal="center" vertical="center"/>
    </xf>
    <xf numFmtId="0" fontId="43" fillId="3" borderId="13" xfId="0" applyFont="1" applyFill="1" applyBorder="1" applyAlignment="1">
      <alignment horizontal="center" vertical="center"/>
    </xf>
    <xf numFmtId="0" fontId="43" fillId="3" borderId="15" xfId="0" applyFont="1" applyFill="1" applyBorder="1" applyAlignment="1">
      <alignment horizontal="center" vertical="center"/>
    </xf>
    <xf numFmtId="0" fontId="19" fillId="6" borderId="2"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9" fillId="6" borderId="14" xfId="0" applyFont="1" applyFill="1" applyBorder="1" applyAlignment="1">
      <alignment horizontal="center" vertical="center" wrapText="1"/>
    </xf>
    <xf numFmtId="0" fontId="19" fillId="6" borderId="2" xfId="0" applyFont="1" applyFill="1" applyBorder="1" applyAlignment="1" applyProtection="1">
      <alignment horizontal="center" vertical="center" wrapText="1"/>
      <protection locked="0"/>
    </xf>
    <xf numFmtId="0" fontId="19" fillId="6" borderId="1" xfId="0" applyFont="1" applyFill="1" applyBorder="1" applyAlignment="1" applyProtection="1">
      <alignment horizontal="center" vertical="center" wrapText="1"/>
      <protection locked="0"/>
    </xf>
    <xf numFmtId="0" fontId="19" fillId="6" borderId="14" xfId="0" applyFont="1" applyFill="1" applyBorder="1" applyAlignment="1" applyProtection="1">
      <alignment horizontal="center" vertical="center" wrapText="1"/>
      <protection locked="0"/>
    </xf>
    <xf numFmtId="0" fontId="47" fillId="6" borderId="2" xfId="0" applyFont="1" applyFill="1" applyBorder="1" applyAlignment="1">
      <alignment horizontal="center" vertical="center"/>
    </xf>
    <xf numFmtId="0" fontId="47" fillId="6" borderId="14" xfId="0" applyFont="1" applyFill="1" applyBorder="1" applyAlignment="1">
      <alignment horizontal="center" vertical="center"/>
    </xf>
    <xf numFmtId="0" fontId="7" fillId="5" borderId="11"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10" xfId="0" applyFont="1" applyFill="1" applyBorder="1" applyAlignment="1">
      <alignment horizontal="center" vertical="center" wrapText="1"/>
    </xf>
    <xf numFmtId="169" fontId="26" fillId="2" borderId="6" xfId="0" applyNumberFormat="1" applyFont="1" applyFill="1" applyBorder="1" applyAlignment="1">
      <alignment horizontal="center" vertical="center"/>
    </xf>
    <xf numFmtId="169" fontId="26" fillId="2" borderId="0" xfId="0" applyNumberFormat="1" applyFont="1" applyFill="1" applyAlignment="1">
      <alignment horizontal="center" vertical="center"/>
    </xf>
    <xf numFmtId="169" fontId="26" fillId="2" borderId="15" xfId="0" applyNumberFormat="1" applyFont="1" applyFill="1" applyBorder="1" applyAlignment="1">
      <alignment horizontal="center" vertical="center"/>
    </xf>
    <xf numFmtId="169" fontId="26" fillId="4" borderId="6" xfId="0" applyNumberFormat="1" applyFont="1" applyFill="1" applyBorder="1" applyAlignment="1">
      <alignment horizontal="center" vertical="center"/>
    </xf>
    <xf numFmtId="169" fontId="26" fillId="4" borderId="0" xfId="0" applyNumberFormat="1" applyFont="1" applyFill="1" applyAlignment="1">
      <alignment horizontal="center" vertical="center"/>
    </xf>
    <xf numFmtId="169" fontId="26" fillId="4" borderId="15" xfId="0" applyNumberFormat="1" applyFont="1" applyFill="1" applyBorder="1" applyAlignment="1">
      <alignment horizontal="center" vertical="center"/>
    </xf>
    <xf numFmtId="169" fontId="26" fillId="2" borderId="10" xfId="0" applyNumberFormat="1" applyFont="1" applyFill="1" applyBorder="1" applyAlignment="1">
      <alignment horizontal="center" vertical="center"/>
    </xf>
    <xf numFmtId="169" fontId="26" fillId="2" borderId="11" xfId="0" applyNumberFormat="1" applyFont="1" applyFill="1" applyBorder="1" applyAlignment="1">
      <alignment horizontal="center" vertical="center"/>
    </xf>
    <xf numFmtId="169" fontId="26" fillId="2" borderId="13" xfId="0" applyNumberFormat="1"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47" fillId="6" borderId="2" xfId="0" applyFont="1" applyFill="1" applyBorder="1" applyAlignment="1">
      <alignment horizontal="center" vertical="center" wrapText="1"/>
    </xf>
    <xf numFmtId="0" fontId="47" fillId="6" borderId="14" xfId="0" applyFont="1" applyFill="1" applyBorder="1" applyAlignment="1">
      <alignment horizontal="center" vertical="center" wrapText="1"/>
    </xf>
    <xf numFmtId="0" fontId="26" fillId="6" borderId="9" xfId="0" applyFont="1" applyFill="1" applyBorder="1" applyAlignment="1">
      <alignment horizontal="center" vertical="center" wrapText="1"/>
    </xf>
    <xf numFmtId="0" fontId="23" fillId="0" borderId="0" xfId="0" applyFont="1" applyAlignment="1"/>
    <xf numFmtId="0" fontId="24" fillId="0" borderId="0" xfId="0" applyFont="1" applyAlignment="1">
      <alignment horizontal="left" vertical="center"/>
    </xf>
    <xf numFmtId="0" fontId="24" fillId="0" borderId="0" xfId="0" applyFont="1" applyAlignment="1">
      <alignment horizontal="left" vertical="center" wrapText="1"/>
    </xf>
    <xf numFmtId="0" fontId="23" fillId="0" borderId="0" xfId="0" applyFont="1" applyAlignment="1">
      <alignment horizontal="center"/>
    </xf>
    <xf numFmtId="0" fontId="25" fillId="0" borderId="0" xfId="0" applyFont="1" applyAlignment="1">
      <alignment horizontal="left" vertical="center"/>
    </xf>
    <xf numFmtId="169" fontId="26" fillId="4" borderId="8" xfId="0" applyNumberFormat="1" applyFont="1" applyFill="1" applyBorder="1" applyAlignment="1">
      <alignment horizontal="center" vertical="center"/>
    </xf>
    <xf numFmtId="169" fontId="26" fillId="4" borderId="7" xfId="0" applyNumberFormat="1" applyFont="1" applyFill="1" applyBorder="1" applyAlignment="1">
      <alignment horizontal="center" vertical="center"/>
    </xf>
    <xf numFmtId="169" fontId="26" fillId="4" borderId="12" xfId="0" applyNumberFormat="1" applyFont="1" applyFill="1" applyBorder="1" applyAlignment="1">
      <alignment horizontal="center" vertical="center"/>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3" fillId="6" borderId="0" xfId="0" applyFont="1" applyFill="1" applyAlignment="1">
      <alignment horizontal="center" vertical="center" wrapText="1"/>
    </xf>
    <xf numFmtId="0" fontId="13" fillId="6" borderId="15" xfId="0" applyFont="1" applyFill="1" applyBorder="1" applyAlignment="1">
      <alignment horizontal="center" vertical="center" wrapText="1"/>
    </xf>
    <xf numFmtId="0" fontId="48" fillId="6" borderId="15"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16" fillId="0" borderId="0" xfId="0" applyFont="1" applyAlignment="1">
      <alignment horizontal="right" vertical="center"/>
    </xf>
    <xf numFmtId="0" fontId="18" fillId="0" borderId="0" xfId="0" applyFont="1" applyAlignment="1">
      <alignment horizontal="right" vertical="center"/>
    </xf>
    <xf numFmtId="0" fontId="18" fillId="0" borderId="7" xfId="0" applyFont="1" applyBorder="1" applyAlignment="1">
      <alignment horizontal="right" vertical="center"/>
    </xf>
  </cellXfs>
  <cellStyles count="8">
    <cellStyle name="Comma 2" xfId="2"/>
    <cellStyle name="Currency 2" xfId="3"/>
    <cellStyle name="Euro" xfId="4"/>
    <cellStyle name="Normal 2" xfId="1"/>
    <cellStyle name="Normale" xfId="0" builtinId="0"/>
    <cellStyle name="Percent 2" xfId="5"/>
    <cellStyle name="Percentuale" xfId="7" builtinId="5"/>
    <cellStyle name="Valuta" xfId="6"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16936</xdr:colOff>
      <xdr:row>0</xdr:row>
      <xdr:rowOff>0</xdr:rowOff>
    </xdr:from>
    <xdr:ext cx="3052762" cy="959971"/>
    <xdr:pic>
      <xdr:nvPicPr>
        <xdr:cNvPr id="2" name="Picture 1">
          <a:extLst>
            <a:ext uri="{FF2B5EF4-FFF2-40B4-BE49-F238E27FC236}">
              <a16:creationId xmlns:a16="http://schemas.microsoft.com/office/drawing/2014/main" id="{84E3577D-40F1-486D-8B13-44F208EB0C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6536" y="0"/>
          <a:ext cx="3052762" cy="959971"/>
        </a:xfrm>
        <a:prstGeom prst="rect">
          <a:avLst/>
        </a:prstGeom>
      </xdr:spPr>
    </xdr:pic>
    <xdr:clientData/>
  </xdr:oneCellAnchor>
  <xdr:oneCellAnchor>
    <xdr:from>
      <xdr:col>1</xdr:col>
      <xdr:colOff>16936</xdr:colOff>
      <xdr:row>0</xdr:row>
      <xdr:rowOff>0</xdr:rowOff>
    </xdr:from>
    <xdr:ext cx="3052762" cy="959971"/>
    <xdr:pic>
      <xdr:nvPicPr>
        <xdr:cNvPr id="3" name="Picture 2">
          <a:extLst>
            <a:ext uri="{FF2B5EF4-FFF2-40B4-BE49-F238E27FC236}">
              <a16:creationId xmlns:a16="http://schemas.microsoft.com/office/drawing/2014/main" id="{02D30B26-6051-44E4-A29C-362A9FAA4F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6536" y="0"/>
          <a:ext cx="3052762" cy="95997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0</xdr:rowOff>
    </xdr:from>
    <xdr:to>
      <xdr:col>1</xdr:col>
      <xdr:colOff>3071918</xdr:colOff>
      <xdr:row>1</xdr:row>
      <xdr:rowOff>267244</xdr:rowOff>
    </xdr:to>
    <xdr:pic>
      <xdr:nvPicPr>
        <xdr:cNvPr id="2" name="Picture 1">
          <a:extLst>
            <a:ext uri="{FF2B5EF4-FFF2-40B4-BE49-F238E27FC236}">
              <a16:creationId xmlns:a16="http://schemas.microsoft.com/office/drawing/2014/main" id="{EC2AE864-9100-40D4-8571-6F886A076F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0"/>
          <a:ext cx="3052233" cy="9625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44151</xdr:colOff>
      <xdr:row>0</xdr:row>
      <xdr:rowOff>0</xdr:rowOff>
    </xdr:from>
    <xdr:to>
      <xdr:col>2</xdr:col>
      <xdr:colOff>134956</xdr:colOff>
      <xdr:row>1</xdr:row>
      <xdr:rowOff>267244</xdr:rowOff>
    </xdr:to>
    <xdr:pic>
      <xdr:nvPicPr>
        <xdr:cNvPr id="2" name="Picture 1">
          <a:extLst>
            <a:ext uri="{FF2B5EF4-FFF2-40B4-BE49-F238E27FC236}">
              <a16:creationId xmlns:a16="http://schemas.microsoft.com/office/drawing/2014/main" id="{653E5E45-5127-4F56-AA75-673B948EC7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151" y="0"/>
          <a:ext cx="3043555" cy="9612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16936</xdr:colOff>
      <xdr:row>0</xdr:row>
      <xdr:rowOff>0</xdr:rowOff>
    </xdr:from>
    <xdr:to>
      <xdr:col>2</xdr:col>
      <xdr:colOff>3060491</xdr:colOff>
      <xdr:row>1</xdr:row>
      <xdr:rowOff>267244</xdr:rowOff>
    </xdr:to>
    <xdr:pic>
      <xdr:nvPicPr>
        <xdr:cNvPr id="2" name="Picture 1">
          <a:extLst>
            <a:ext uri="{FF2B5EF4-FFF2-40B4-BE49-F238E27FC236}">
              <a16:creationId xmlns:a16="http://schemas.microsoft.com/office/drawing/2014/main" id="{DC4A05D7-D363-4080-95C0-53B979FB7C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081" y="0"/>
          <a:ext cx="3040380" cy="96407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16936</xdr:colOff>
      <xdr:row>0</xdr:row>
      <xdr:rowOff>0</xdr:rowOff>
    </xdr:from>
    <xdr:to>
      <xdr:col>1</xdr:col>
      <xdr:colOff>3060491</xdr:colOff>
      <xdr:row>1</xdr:row>
      <xdr:rowOff>267244</xdr:rowOff>
    </xdr:to>
    <xdr:pic>
      <xdr:nvPicPr>
        <xdr:cNvPr id="2" name="Picture 1">
          <a:extLst>
            <a:ext uri="{FF2B5EF4-FFF2-40B4-BE49-F238E27FC236}">
              <a16:creationId xmlns:a16="http://schemas.microsoft.com/office/drawing/2014/main" id="{A99EF99B-D9D8-47A6-95B1-18D387E9BA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086" y="0"/>
          <a:ext cx="3046730" cy="95304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1</xdr:col>
      <xdr:colOff>121227</xdr:colOff>
      <xdr:row>0</xdr:row>
      <xdr:rowOff>51955</xdr:rowOff>
    </xdr:from>
    <xdr:ext cx="2947715" cy="963781"/>
    <xdr:pic>
      <xdr:nvPicPr>
        <xdr:cNvPr id="2" name="Picture 1">
          <a:extLst>
            <a:ext uri="{FF2B5EF4-FFF2-40B4-BE49-F238E27FC236}">
              <a16:creationId xmlns:a16="http://schemas.microsoft.com/office/drawing/2014/main" id="{2B4345CD-118C-4FB5-85FE-4B43E86DFF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427" y="51955"/>
          <a:ext cx="2947715" cy="963781"/>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121227</xdr:colOff>
      <xdr:row>0</xdr:row>
      <xdr:rowOff>51955</xdr:rowOff>
    </xdr:from>
    <xdr:ext cx="2950255" cy="959971"/>
    <xdr:pic>
      <xdr:nvPicPr>
        <xdr:cNvPr id="2" name="Picture 1">
          <a:extLst>
            <a:ext uri="{FF2B5EF4-FFF2-40B4-BE49-F238E27FC236}">
              <a16:creationId xmlns:a16="http://schemas.microsoft.com/office/drawing/2014/main" id="{09CAA7AD-381D-4CD2-AC9B-B53369E993A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427" y="51955"/>
          <a:ext cx="2950255" cy="959971"/>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1</xdr:col>
      <xdr:colOff>16936</xdr:colOff>
      <xdr:row>0</xdr:row>
      <xdr:rowOff>0</xdr:rowOff>
    </xdr:from>
    <xdr:to>
      <xdr:col>1</xdr:col>
      <xdr:colOff>3063666</xdr:colOff>
      <xdr:row>1</xdr:row>
      <xdr:rowOff>267244</xdr:rowOff>
    </xdr:to>
    <xdr:pic>
      <xdr:nvPicPr>
        <xdr:cNvPr id="2" name="Picture 1">
          <a:extLst>
            <a:ext uri="{FF2B5EF4-FFF2-40B4-BE49-F238E27FC236}">
              <a16:creationId xmlns:a16="http://schemas.microsoft.com/office/drawing/2014/main" id="{9B0183C4-F628-49C0-949F-F04C4D68643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086" y="0"/>
          <a:ext cx="3046730" cy="953044"/>
        </a:xfrm>
        <a:prstGeom prst="rect">
          <a:avLst/>
        </a:prstGeom>
      </xdr:spPr>
    </xdr:pic>
    <xdr:clientData/>
  </xdr:twoCellAnchor>
  <xdr:twoCellAnchor editAs="oneCell">
    <xdr:from>
      <xdr:col>1</xdr:col>
      <xdr:colOff>16936</xdr:colOff>
      <xdr:row>0</xdr:row>
      <xdr:rowOff>0</xdr:rowOff>
    </xdr:from>
    <xdr:to>
      <xdr:col>1</xdr:col>
      <xdr:colOff>3063666</xdr:colOff>
      <xdr:row>1</xdr:row>
      <xdr:rowOff>267244</xdr:rowOff>
    </xdr:to>
    <xdr:pic>
      <xdr:nvPicPr>
        <xdr:cNvPr id="3" name="Picture 2">
          <a:extLst>
            <a:ext uri="{FF2B5EF4-FFF2-40B4-BE49-F238E27FC236}">
              <a16:creationId xmlns:a16="http://schemas.microsoft.com/office/drawing/2014/main" id="{09F99550-5A3B-4D1E-887B-FABD17E2732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086" y="0"/>
          <a:ext cx="3046730" cy="953044"/>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V117"/>
  <sheetViews>
    <sheetView showGridLines="0" showZeros="0" tabSelected="1" zoomScale="40" zoomScaleNormal="40" workbookViewId="0">
      <pane ySplit="4" topLeftCell="A5" activePane="bottomLeft" state="frozen"/>
      <selection activeCell="B9" sqref="B9:O9"/>
      <selection pane="bottomLeft" activeCell="A62" sqref="A62:A87"/>
    </sheetView>
  </sheetViews>
  <sheetFormatPr defaultColWidth="9.08984375" defaultRowHeight="11.5" x14ac:dyDescent="0.25"/>
  <cols>
    <col min="1" max="1" width="33.6328125" style="1" customWidth="1"/>
    <col min="2" max="2" width="143.54296875" style="5" bestFit="1" customWidth="1"/>
    <col min="3" max="3" width="29.7265625" style="5" customWidth="1"/>
    <col min="4" max="4" width="33.81640625" style="5" customWidth="1"/>
    <col min="5" max="5" width="195.6328125" style="1" customWidth="1"/>
    <col min="6" max="6" width="23" style="1" bestFit="1" customWidth="1"/>
    <col min="7" max="7" width="21.54296875" style="1" bestFit="1" customWidth="1"/>
    <col min="8" max="8" width="22.08984375" style="2" bestFit="1" customWidth="1"/>
    <col min="9" max="9" width="22.08984375" style="2" customWidth="1"/>
    <col min="10" max="10" width="21.36328125" style="2" customWidth="1"/>
    <col min="11" max="11" width="22.54296875" style="2" customWidth="1"/>
    <col min="12" max="12" width="11.08984375" style="45" hidden="1" customWidth="1"/>
    <col min="13" max="13" width="9.08984375" style="1"/>
    <col min="14" max="14" width="9.08984375" style="132"/>
    <col min="15" max="15" width="22.7265625" style="132" bestFit="1" customWidth="1"/>
    <col min="16" max="16" width="25.7265625" style="132" bestFit="1" customWidth="1"/>
    <col min="17" max="20" width="22.7265625" style="132" bestFit="1" customWidth="1"/>
    <col min="21" max="16384" width="9.08984375" style="1"/>
  </cols>
  <sheetData>
    <row r="1" spans="1:22" ht="54.65" customHeight="1" x14ac:dyDescent="0.25">
      <c r="B1" s="201" t="s">
        <v>0</v>
      </c>
      <c r="C1" s="202"/>
      <c r="D1" s="202"/>
      <c r="E1" s="202"/>
      <c r="F1" s="202"/>
      <c r="G1" s="202"/>
      <c r="H1" s="202"/>
      <c r="I1" s="202"/>
      <c r="J1" s="202"/>
      <c r="K1" s="202"/>
    </row>
    <row r="2" spans="1:22" ht="21.75" customHeight="1" x14ac:dyDescent="0.25">
      <c r="B2" s="203"/>
      <c r="C2" s="203"/>
      <c r="D2" s="203"/>
      <c r="E2" s="203"/>
      <c r="F2" s="203"/>
      <c r="G2" s="203"/>
      <c r="H2" s="203"/>
      <c r="I2" s="203"/>
      <c r="J2" s="203"/>
      <c r="K2" s="203"/>
    </row>
    <row r="3" spans="1:22" s="3" customFormat="1" ht="175" customHeight="1" x14ac:dyDescent="0.3">
      <c r="A3" s="158" t="s">
        <v>786</v>
      </c>
      <c r="B3" s="156" t="s">
        <v>1</v>
      </c>
      <c r="C3" s="156" t="s">
        <v>2</v>
      </c>
      <c r="D3" s="156" t="s">
        <v>3</v>
      </c>
      <c r="E3" s="157" t="s">
        <v>4</v>
      </c>
      <c r="F3" s="131" t="s">
        <v>5</v>
      </c>
      <c r="G3" s="131" t="s">
        <v>6</v>
      </c>
      <c r="H3" s="131" t="s">
        <v>7</v>
      </c>
      <c r="I3" s="131" t="s">
        <v>8</v>
      </c>
      <c r="J3" s="131" t="s">
        <v>9</v>
      </c>
      <c r="K3" s="131" t="s">
        <v>10</v>
      </c>
      <c r="L3" s="97"/>
      <c r="N3" s="133"/>
      <c r="O3" s="133"/>
      <c r="P3" s="133"/>
      <c r="Q3" s="133"/>
      <c r="R3" s="133"/>
      <c r="S3" s="133"/>
      <c r="T3" s="133"/>
    </row>
    <row r="4" spans="1:22" s="3" customFormat="1" ht="31.9" customHeight="1" x14ac:dyDescent="0.3">
      <c r="A4" s="154"/>
      <c r="B4" s="130"/>
      <c r="C4" s="129"/>
      <c r="D4" s="129"/>
      <c r="E4" s="128" t="s">
        <v>11</v>
      </c>
      <c r="F4" s="204" t="s">
        <v>12</v>
      </c>
      <c r="G4" s="204"/>
      <c r="H4" s="204"/>
      <c r="I4" s="204"/>
      <c r="J4" s="204"/>
      <c r="K4" s="204"/>
      <c r="L4" s="97"/>
      <c r="N4" s="133"/>
      <c r="O4" s="133"/>
      <c r="P4" s="133"/>
      <c r="Q4" s="133"/>
      <c r="R4" s="133"/>
      <c r="S4" s="133"/>
      <c r="T4" s="133"/>
    </row>
    <row r="5" spans="1:22" s="81" customFormat="1" ht="69" customHeight="1" x14ac:dyDescent="0.35">
      <c r="A5" s="165" t="s">
        <v>789</v>
      </c>
      <c r="B5" s="94" t="s">
        <v>13</v>
      </c>
      <c r="C5" s="127" t="s">
        <v>14</v>
      </c>
      <c r="D5" s="94" t="s">
        <v>15</v>
      </c>
      <c r="E5" s="124" t="s">
        <v>16</v>
      </c>
      <c r="F5" s="121">
        <v>9260</v>
      </c>
      <c r="G5" s="121">
        <v>10723</v>
      </c>
      <c r="H5" s="121">
        <v>8489</v>
      </c>
      <c r="I5" s="121">
        <v>9829</v>
      </c>
      <c r="J5" s="121">
        <v>7717</v>
      </c>
      <c r="K5" s="126">
        <v>8935</v>
      </c>
      <c r="L5" s="117"/>
      <c r="N5" s="134"/>
      <c r="O5" s="134"/>
      <c r="P5" s="134"/>
      <c r="Q5" s="134"/>
      <c r="R5" s="134"/>
      <c r="S5" s="134"/>
      <c r="T5" s="134"/>
      <c r="U5" s="81">
        <f t="shared" ref="U5" si="0">ROUND(L5*1.1,0)</f>
        <v>0</v>
      </c>
      <c r="V5" s="81">
        <f>ROUND(M5*1.1,0)</f>
        <v>0</v>
      </c>
    </row>
    <row r="6" spans="1:22" s="117" customFormat="1" ht="40.15" customHeight="1" x14ac:dyDescent="0.35">
      <c r="A6" s="172" t="s">
        <v>790</v>
      </c>
      <c r="B6" s="36" t="s">
        <v>17</v>
      </c>
      <c r="C6" s="186" t="s">
        <v>18</v>
      </c>
      <c r="D6" s="187"/>
      <c r="E6" s="74" t="s">
        <v>19</v>
      </c>
      <c r="F6" s="205" t="s">
        <v>20</v>
      </c>
      <c r="G6" s="206"/>
      <c r="H6" s="206"/>
      <c r="I6" s="206"/>
      <c r="J6" s="206"/>
      <c r="K6" s="207"/>
      <c r="N6" s="135"/>
      <c r="O6" s="135"/>
      <c r="P6" s="135"/>
      <c r="Q6" s="135"/>
      <c r="R6" s="135"/>
      <c r="S6" s="135"/>
      <c r="T6" s="135"/>
    </row>
    <row r="7" spans="1:22" s="117" customFormat="1" ht="40.15" customHeight="1" x14ac:dyDescent="0.35">
      <c r="A7" s="173"/>
      <c r="B7" s="37" t="s">
        <v>21</v>
      </c>
      <c r="C7" s="184" t="s">
        <v>22</v>
      </c>
      <c r="D7" s="185"/>
      <c r="E7" s="72" t="s">
        <v>23</v>
      </c>
      <c r="F7" s="208" t="s">
        <v>24</v>
      </c>
      <c r="G7" s="209"/>
      <c r="H7" s="209"/>
      <c r="I7" s="209"/>
      <c r="J7" s="209"/>
      <c r="K7" s="210"/>
      <c r="N7" s="135"/>
      <c r="O7" s="135"/>
      <c r="P7" s="135"/>
      <c r="Q7" s="135"/>
      <c r="R7" s="135"/>
      <c r="S7" s="135"/>
      <c r="T7" s="135"/>
    </row>
    <row r="8" spans="1:22" s="117" customFormat="1" ht="40.15" customHeight="1" x14ac:dyDescent="0.35">
      <c r="A8" s="174"/>
      <c r="B8" s="38" t="s">
        <v>25</v>
      </c>
      <c r="C8" s="211" t="s">
        <v>26</v>
      </c>
      <c r="D8" s="212"/>
      <c r="E8" s="125" t="s">
        <v>27</v>
      </c>
      <c r="F8" s="213" t="s">
        <v>28</v>
      </c>
      <c r="G8" s="214"/>
      <c r="H8" s="214"/>
      <c r="I8" s="214"/>
      <c r="J8" s="214"/>
      <c r="K8" s="215"/>
      <c r="N8" s="135"/>
      <c r="O8" s="135"/>
      <c r="P8" s="135"/>
      <c r="Q8" s="135"/>
      <c r="R8" s="135"/>
      <c r="S8" s="135"/>
      <c r="T8" s="135"/>
    </row>
    <row r="9" spans="1:22" ht="30" customHeight="1" x14ac:dyDescent="0.6">
      <c r="A9" s="166"/>
      <c r="B9" s="216" t="s">
        <v>29</v>
      </c>
      <c r="C9" s="217"/>
      <c r="D9" s="217"/>
      <c r="E9" s="217"/>
      <c r="F9" s="217"/>
      <c r="G9" s="217"/>
      <c r="H9" s="217"/>
      <c r="I9" s="217"/>
      <c r="J9" s="217"/>
      <c r="K9" s="217"/>
    </row>
    <row r="10" spans="1:22" s="81" customFormat="1" ht="48.75" customHeight="1" x14ac:dyDescent="0.35">
      <c r="A10" s="175" t="s">
        <v>789</v>
      </c>
      <c r="B10" s="37" t="s">
        <v>30</v>
      </c>
      <c r="C10" s="37" t="s">
        <v>31</v>
      </c>
      <c r="D10" s="37" t="s">
        <v>32</v>
      </c>
      <c r="E10" s="72" t="s">
        <v>33</v>
      </c>
      <c r="F10" s="121">
        <v>1418</v>
      </c>
      <c r="G10" s="121">
        <v>1642</v>
      </c>
      <c r="H10" s="121">
        <v>1300</v>
      </c>
      <c r="I10" s="121">
        <v>1505</v>
      </c>
      <c r="J10" s="121">
        <v>1181</v>
      </c>
      <c r="K10" s="120">
        <v>1368</v>
      </c>
      <c r="L10" s="117"/>
      <c r="N10" s="134"/>
      <c r="O10" s="134"/>
      <c r="P10" s="134"/>
      <c r="Q10" s="134"/>
      <c r="R10" s="134"/>
      <c r="S10" s="134"/>
      <c r="T10" s="134"/>
    </row>
    <row r="11" spans="1:22" s="81" customFormat="1" ht="48.75" customHeight="1" x14ac:dyDescent="0.35">
      <c r="A11" s="176"/>
      <c r="B11" s="36" t="s">
        <v>34</v>
      </c>
      <c r="C11" s="36" t="s">
        <v>35</v>
      </c>
      <c r="D11" s="36" t="s">
        <v>36</v>
      </c>
      <c r="E11" s="74" t="s">
        <v>37</v>
      </c>
      <c r="F11" s="119">
        <v>14180</v>
      </c>
      <c r="G11" s="119">
        <v>16419</v>
      </c>
      <c r="H11" s="119">
        <v>12999</v>
      </c>
      <c r="I11" s="119">
        <v>15050</v>
      </c>
      <c r="J11" s="119">
        <v>11816</v>
      </c>
      <c r="K11" s="118">
        <v>13682</v>
      </c>
      <c r="L11" s="117"/>
      <c r="N11" s="134"/>
      <c r="O11" s="134"/>
      <c r="P11" s="134"/>
      <c r="Q11" s="134"/>
      <c r="R11" s="134"/>
      <c r="S11" s="134"/>
      <c r="T11" s="134"/>
    </row>
    <row r="12" spans="1:22" s="81" customFormat="1" ht="48.75" customHeight="1" x14ac:dyDescent="0.35">
      <c r="A12" s="176"/>
      <c r="B12" s="37" t="s">
        <v>38</v>
      </c>
      <c r="C12" s="37" t="s">
        <v>39</v>
      </c>
      <c r="D12" s="37" t="s">
        <v>40</v>
      </c>
      <c r="E12" s="72" t="s">
        <v>41</v>
      </c>
      <c r="F12" s="121">
        <v>137748</v>
      </c>
      <c r="G12" s="121">
        <v>159497</v>
      </c>
      <c r="H12" s="121">
        <v>126268</v>
      </c>
      <c r="I12" s="121">
        <v>146205</v>
      </c>
      <c r="J12" s="121">
        <v>114789</v>
      </c>
      <c r="K12" s="120">
        <v>132914</v>
      </c>
      <c r="L12" s="117"/>
      <c r="N12" s="134"/>
      <c r="O12" s="134"/>
      <c r="P12" s="134"/>
      <c r="Q12" s="134"/>
      <c r="R12" s="134"/>
      <c r="S12" s="134"/>
      <c r="T12" s="134"/>
    </row>
    <row r="13" spans="1:22" s="81" customFormat="1" ht="48.75" customHeight="1" x14ac:dyDescent="0.35">
      <c r="A13" s="176"/>
      <c r="B13" s="36" t="s">
        <v>42</v>
      </c>
      <c r="C13" s="36" t="s">
        <v>43</v>
      </c>
      <c r="D13" s="36" t="s">
        <v>44</v>
      </c>
      <c r="E13" s="74" t="s">
        <v>45</v>
      </c>
      <c r="F13" s="119">
        <v>607708</v>
      </c>
      <c r="G13" s="119">
        <v>703661</v>
      </c>
      <c r="H13" s="119">
        <v>557065</v>
      </c>
      <c r="I13" s="119">
        <v>645024</v>
      </c>
      <c r="J13" s="119">
        <v>506424</v>
      </c>
      <c r="K13" s="118">
        <v>586385</v>
      </c>
      <c r="L13" s="117"/>
      <c r="N13" s="134"/>
      <c r="O13" s="134"/>
      <c r="P13" s="134"/>
      <c r="Q13" s="134"/>
      <c r="R13" s="134"/>
      <c r="S13" s="134"/>
      <c r="T13" s="134"/>
    </row>
    <row r="14" spans="1:22" ht="30" customHeight="1" x14ac:dyDescent="0.25">
      <c r="A14" s="176"/>
      <c r="B14" s="190" t="s">
        <v>46</v>
      </c>
      <c r="C14" s="191"/>
      <c r="D14" s="191"/>
      <c r="E14" s="191"/>
      <c r="F14" s="191"/>
      <c r="G14" s="191"/>
      <c r="H14" s="191"/>
      <c r="I14" s="191"/>
      <c r="J14" s="191"/>
      <c r="K14" s="191"/>
    </row>
    <row r="15" spans="1:22" ht="22.15" customHeight="1" x14ac:dyDescent="0.25">
      <c r="A15" s="176"/>
      <c r="B15" s="192" t="s">
        <v>47</v>
      </c>
      <c r="C15" s="193"/>
      <c r="D15" s="193"/>
      <c r="E15" s="193"/>
      <c r="F15" s="193"/>
      <c r="G15" s="193"/>
      <c r="H15" s="193"/>
      <c r="I15" s="193"/>
      <c r="J15" s="193"/>
      <c r="K15" s="193"/>
    </row>
    <row r="16" spans="1:22" s="81" customFormat="1" ht="45" customHeight="1" x14ac:dyDescent="0.35">
      <c r="A16" s="176"/>
      <c r="B16" s="37" t="s">
        <v>48</v>
      </c>
      <c r="C16" s="37" t="s">
        <v>49</v>
      </c>
      <c r="D16" s="37" t="s">
        <v>50</v>
      </c>
      <c r="E16" s="37" t="s">
        <v>51</v>
      </c>
      <c r="F16" s="121">
        <v>1891</v>
      </c>
      <c r="G16" s="121">
        <v>2189</v>
      </c>
      <c r="H16" s="121">
        <v>1734</v>
      </c>
      <c r="I16" s="121">
        <v>2006</v>
      </c>
      <c r="J16" s="121">
        <v>1575</v>
      </c>
      <c r="K16" s="120">
        <v>1824</v>
      </c>
      <c r="L16" s="117"/>
      <c r="N16" s="134"/>
      <c r="O16" s="134"/>
      <c r="P16" s="134"/>
      <c r="Q16" s="134"/>
      <c r="R16" s="134"/>
      <c r="S16" s="134"/>
      <c r="T16" s="134"/>
    </row>
    <row r="17" spans="1:20" s="81" customFormat="1" ht="45" customHeight="1" x14ac:dyDescent="0.35">
      <c r="A17" s="176"/>
      <c r="B17" s="36" t="s">
        <v>52</v>
      </c>
      <c r="C17" s="36" t="s">
        <v>53</v>
      </c>
      <c r="D17" s="36" t="s">
        <v>54</v>
      </c>
      <c r="E17" s="36" t="s">
        <v>55</v>
      </c>
      <c r="F17" s="119">
        <v>18907</v>
      </c>
      <c r="G17" s="119">
        <v>21892</v>
      </c>
      <c r="H17" s="119">
        <v>17331</v>
      </c>
      <c r="I17" s="119">
        <v>20067</v>
      </c>
      <c r="J17" s="119">
        <v>15755</v>
      </c>
      <c r="K17" s="118">
        <v>18244</v>
      </c>
      <c r="L17" s="117"/>
      <c r="N17" s="134"/>
      <c r="O17" s="134"/>
      <c r="P17" s="134"/>
      <c r="Q17" s="134"/>
      <c r="R17" s="134"/>
      <c r="S17" s="134"/>
      <c r="T17" s="134"/>
    </row>
    <row r="18" spans="1:20" s="81" customFormat="1" ht="45" customHeight="1" x14ac:dyDescent="0.35">
      <c r="A18" s="176"/>
      <c r="B18" s="37" t="s">
        <v>56</v>
      </c>
      <c r="C18" s="37" t="s">
        <v>57</v>
      </c>
      <c r="D18" s="37" t="s">
        <v>58</v>
      </c>
      <c r="E18" s="37" t="s">
        <v>59</v>
      </c>
      <c r="F18" s="121">
        <v>179804</v>
      </c>
      <c r="G18" s="121">
        <v>208195</v>
      </c>
      <c r="H18" s="121">
        <v>164821</v>
      </c>
      <c r="I18" s="121">
        <v>190845</v>
      </c>
      <c r="J18" s="121">
        <v>149837</v>
      </c>
      <c r="K18" s="120">
        <v>173495</v>
      </c>
      <c r="L18" s="117"/>
      <c r="N18" s="134"/>
      <c r="O18" s="134"/>
      <c r="P18" s="134"/>
      <c r="Q18" s="134"/>
      <c r="R18" s="134"/>
      <c r="S18" s="134"/>
      <c r="T18" s="134"/>
    </row>
    <row r="19" spans="1:20" s="81" customFormat="1" ht="45" customHeight="1" x14ac:dyDescent="0.35">
      <c r="A19" s="176"/>
      <c r="B19" s="36" t="s">
        <v>60</v>
      </c>
      <c r="C19" s="36" t="s">
        <v>61</v>
      </c>
      <c r="D19" s="36" t="s">
        <v>62</v>
      </c>
      <c r="E19" s="36" t="s">
        <v>63</v>
      </c>
      <c r="F19" s="119">
        <v>786355</v>
      </c>
      <c r="G19" s="119">
        <v>910516</v>
      </c>
      <c r="H19" s="119">
        <v>720825</v>
      </c>
      <c r="I19" s="119">
        <v>834639</v>
      </c>
      <c r="J19" s="119">
        <v>655295</v>
      </c>
      <c r="K19" s="118">
        <v>758764</v>
      </c>
      <c r="L19" s="117"/>
      <c r="N19" s="134"/>
      <c r="O19" s="134"/>
      <c r="P19" s="134"/>
      <c r="Q19" s="134"/>
      <c r="R19" s="134"/>
      <c r="S19" s="134"/>
      <c r="T19" s="134"/>
    </row>
    <row r="20" spans="1:20" ht="30" customHeight="1" x14ac:dyDescent="0.25">
      <c r="A20" s="176"/>
      <c r="B20" s="190" t="s">
        <v>64</v>
      </c>
      <c r="C20" s="191"/>
      <c r="D20" s="191"/>
      <c r="E20" s="191"/>
      <c r="F20" s="191"/>
      <c r="G20" s="191"/>
      <c r="H20" s="191"/>
      <c r="I20" s="191"/>
      <c r="J20" s="191"/>
      <c r="K20" s="191"/>
    </row>
    <row r="21" spans="1:20" ht="22.15" customHeight="1" x14ac:dyDescent="0.25">
      <c r="A21" s="176"/>
      <c r="B21" s="192" t="s">
        <v>65</v>
      </c>
      <c r="C21" s="193"/>
      <c r="D21" s="193"/>
      <c r="E21" s="193"/>
      <c r="F21" s="193"/>
      <c r="G21" s="193"/>
      <c r="H21" s="193"/>
      <c r="I21" s="193"/>
      <c r="J21" s="193"/>
      <c r="K21" s="193"/>
    </row>
    <row r="22" spans="1:20" s="81" customFormat="1" ht="45" customHeight="1" x14ac:dyDescent="0.35">
      <c r="A22" s="176"/>
      <c r="B22" s="94" t="s">
        <v>66</v>
      </c>
      <c r="C22" s="94" t="s">
        <v>67</v>
      </c>
      <c r="D22" s="94" t="s">
        <v>68</v>
      </c>
      <c r="E22" s="94" t="s">
        <v>69</v>
      </c>
      <c r="F22" s="121">
        <v>17679</v>
      </c>
      <c r="G22" s="121">
        <v>20471</v>
      </c>
      <c r="H22" s="121">
        <v>16206</v>
      </c>
      <c r="I22" s="121">
        <v>18765</v>
      </c>
      <c r="J22" s="121">
        <v>14733</v>
      </c>
      <c r="K22" s="120">
        <v>17059</v>
      </c>
      <c r="L22" s="117"/>
      <c r="N22" s="134"/>
      <c r="O22" s="134"/>
      <c r="P22" s="134"/>
      <c r="Q22" s="134"/>
      <c r="R22" s="134"/>
      <c r="S22" s="134"/>
      <c r="T22" s="134"/>
    </row>
    <row r="23" spans="1:20" s="81" customFormat="1" ht="45" customHeight="1" x14ac:dyDescent="0.35">
      <c r="A23" s="176"/>
      <c r="B23" s="76" t="s">
        <v>70</v>
      </c>
      <c r="C23" s="36" t="s">
        <v>71</v>
      </c>
      <c r="D23" s="36" t="s">
        <v>72</v>
      </c>
      <c r="E23" s="76" t="s">
        <v>73</v>
      </c>
      <c r="F23" s="119">
        <v>117859</v>
      </c>
      <c r="G23" s="119">
        <v>136468</v>
      </c>
      <c r="H23" s="119">
        <v>108038</v>
      </c>
      <c r="I23" s="119">
        <v>125096</v>
      </c>
      <c r="J23" s="119">
        <v>98216</v>
      </c>
      <c r="K23" s="118">
        <v>113723</v>
      </c>
      <c r="L23" s="117"/>
      <c r="N23" s="134"/>
      <c r="O23" s="134"/>
      <c r="P23" s="134"/>
      <c r="Q23" s="134"/>
      <c r="R23" s="134"/>
      <c r="S23" s="134"/>
      <c r="T23" s="134"/>
    </row>
    <row r="24" spans="1:20" s="81" customFormat="1" ht="45" customHeight="1" x14ac:dyDescent="0.35">
      <c r="A24" s="176"/>
      <c r="B24" s="94" t="s">
        <v>74</v>
      </c>
      <c r="C24" s="36" t="s">
        <v>75</v>
      </c>
      <c r="D24" s="36" t="s">
        <v>76</v>
      </c>
      <c r="E24" s="94" t="s">
        <v>77</v>
      </c>
      <c r="F24" s="121">
        <v>589292</v>
      </c>
      <c r="G24" s="121">
        <v>682339</v>
      </c>
      <c r="H24" s="121">
        <v>540185</v>
      </c>
      <c r="I24" s="121">
        <v>625478</v>
      </c>
      <c r="J24" s="121">
        <v>491077</v>
      </c>
      <c r="K24" s="120">
        <v>568616</v>
      </c>
      <c r="L24" s="117"/>
      <c r="N24" s="134"/>
      <c r="O24" s="134"/>
      <c r="P24" s="134"/>
      <c r="Q24" s="134"/>
      <c r="R24" s="134"/>
      <c r="S24" s="134"/>
      <c r="T24" s="134"/>
    </row>
    <row r="25" spans="1:20" ht="30" customHeight="1" x14ac:dyDescent="0.25">
      <c r="A25" s="176"/>
      <c r="B25" s="190" t="s">
        <v>78</v>
      </c>
      <c r="C25" s="191"/>
      <c r="D25" s="191"/>
      <c r="E25" s="191"/>
      <c r="F25" s="191"/>
      <c r="G25" s="191"/>
      <c r="H25" s="191"/>
      <c r="I25" s="191"/>
      <c r="J25" s="191"/>
      <c r="K25" s="191"/>
    </row>
    <row r="26" spans="1:20" ht="22.15" customHeight="1" x14ac:dyDescent="0.25">
      <c r="A26" s="176"/>
      <c r="B26" s="192" t="s">
        <v>79</v>
      </c>
      <c r="C26" s="193"/>
      <c r="D26" s="193"/>
      <c r="E26" s="193"/>
      <c r="F26" s="193"/>
      <c r="G26" s="193"/>
      <c r="H26" s="193"/>
      <c r="I26" s="193"/>
      <c r="J26" s="193"/>
      <c r="K26" s="193"/>
    </row>
    <row r="27" spans="1:20" s="81" customFormat="1" ht="45" customHeight="1" x14ac:dyDescent="0.35">
      <c r="A27" s="176"/>
      <c r="B27" s="94" t="s">
        <v>80</v>
      </c>
      <c r="C27" s="37" t="s">
        <v>81</v>
      </c>
      <c r="D27" s="37" t="s">
        <v>82</v>
      </c>
      <c r="E27" s="94" t="s">
        <v>83</v>
      </c>
      <c r="F27" s="121">
        <v>3079</v>
      </c>
      <c r="G27" s="121">
        <v>3565</v>
      </c>
      <c r="H27" s="121">
        <v>2822</v>
      </c>
      <c r="I27" s="121">
        <v>3268</v>
      </c>
      <c r="J27" s="121">
        <v>2566</v>
      </c>
      <c r="K27" s="120">
        <v>2971</v>
      </c>
      <c r="L27" s="117"/>
      <c r="N27" s="134"/>
      <c r="O27" s="134"/>
      <c r="P27" s="134"/>
      <c r="Q27" s="134"/>
      <c r="R27" s="134"/>
      <c r="S27" s="134"/>
      <c r="T27" s="134"/>
    </row>
    <row r="28" spans="1:20" s="81" customFormat="1" ht="45" customHeight="1" x14ac:dyDescent="0.35">
      <c r="A28" s="176"/>
      <c r="B28" s="76" t="s">
        <v>84</v>
      </c>
      <c r="C28" s="76" t="s">
        <v>85</v>
      </c>
      <c r="D28" s="76" t="s">
        <v>86</v>
      </c>
      <c r="E28" s="122" t="s">
        <v>87</v>
      </c>
      <c r="F28" s="119">
        <v>21067</v>
      </c>
      <c r="G28" s="119">
        <v>24394</v>
      </c>
      <c r="H28" s="119">
        <v>19312</v>
      </c>
      <c r="I28" s="119">
        <v>22361</v>
      </c>
      <c r="J28" s="119">
        <v>17556</v>
      </c>
      <c r="K28" s="118">
        <v>20328</v>
      </c>
      <c r="L28" s="117"/>
      <c r="N28" s="134"/>
      <c r="O28" s="134"/>
      <c r="P28" s="134"/>
      <c r="Q28" s="134"/>
      <c r="R28" s="134"/>
      <c r="S28" s="134"/>
      <c r="T28" s="134"/>
    </row>
    <row r="29" spans="1:20" s="81" customFormat="1" ht="45" customHeight="1" x14ac:dyDescent="0.35">
      <c r="A29" s="176"/>
      <c r="B29" s="94" t="s">
        <v>88</v>
      </c>
      <c r="C29" s="94" t="s">
        <v>89</v>
      </c>
      <c r="D29" s="94" t="s">
        <v>90</v>
      </c>
      <c r="E29" s="124" t="s">
        <v>91</v>
      </c>
      <c r="F29" s="121">
        <v>153953</v>
      </c>
      <c r="G29" s="121">
        <v>178261</v>
      </c>
      <c r="H29" s="121">
        <v>141123</v>
      </c>
      <c r="I29" s="121">
        <v>163406</v>
      </c>
      <c r="J29" s="121">
        <v>128294</v>
      </c>
      <c r="K29" s="120">
        <v>148551</v>
      </c>
      <c r="L29" s="117"/>
      <c r="N29" s="134"/>
      <c r="O29" s="134"/>
      <c r="P29" s="134"/>
      <c r="Q29" s="134"/>
      <c r="R29" s="134"/>
      <c r="S29" s="134"/>
      <c r="T29" s="134"/>
    </row>
    <row r="30" spans="1:20" ht="34.9" customHeight="1" x14ac:dyDescent="0.25">
      <c r="A30" s="176"/>
      <c r="B30" s="190" t="s">
        <v>92</v>
      </c>
      <c r="C30" s="191"/>
      <c r="D30" s="191"/>
      <c r="E30" s="191"/>
      <c r="F30" s="191"/>
      <c r="G30" s="191"/>
      <c r="H30" s="191"/>
      <c r="I30" s="191"/>
      <c r="J30" s="191"/>
      <c r="K30" s="191"/>
    </row>
    <row r="31" spans="1:20" ht="22.15" customHeight="1" x14ac:dyDescent="0.25">
      <c r="A31" s="176"/>
      <c r="B31" s="192" t="s">
        <v>93</v>
      </c>
      <c r="C31" s="193"/>
      <c r="D31" s="193"/>
      <c r="E31" s="193"/>
      <c r="F31" s="193"/>
      <c r="G31" s="193"/>
      <c r="H31" s="193"/>
      <c r="I31" s="193"/>
      <c r="J31" s="193"/>
      <c r="K31" s="193"/>
    </row>
    <row r="32" spans="1:20" s="81" customFormat="1" ht="44.25" customHeight="1" x14ac:dyDescent="0.35">
      <c r="A32" s="176"/>
      <c r="B32" s="36" t="s">
        <v>94</v>
      </c>
      <c r="C32" s="36" t="s">
        <v>95</v>
      </c>
      <c r="D32" s="36" t="s">
        <v>96</v>
      </c>
      <c r="E32" s="36" t="s">
        <v>97</v>
      </c>
      <c r="F32" s="119">
        <v>12628</v>
      </c>
      <c r="G32" s="119">
        <v>14622</v>
      </c>
      <c r="H32" s="119">
        <v>11575</v>
      </c>
      <c r="I32" s="119">
        <v>13403</v>
      </c>
      <c r="J32" s="119">
        <v>10523</v>
      </c>
      <c r="K32" s="118">
        <v>12185</v>
      </c>
      <c r="L32" s="117"/>
      <c r="N32" s="134"/>
      <c r="O32" s="134"/>
      <c r="P32" s="134"/>
      <c r="Q32" s="134"/>
      <c r="R32" s="134"/>
      <c r="S32" s="134"/>
      <c r="T32" s="134"/>
    </row>
    <row r="33" spans="1:21" s="81" customFormat="1" ht="44.25" customHeight="1" x14ac:dyDescent="0.35">
      <c r="A33" s="176"/>
      <c r="B33" s="37" t="s">
        <v>98</v>
      </c>
      <c r="C33" s="70" t="s">
        <v>99</v>
      </c>
      <c r="D33" s="70" t="s">
        <v>100</v>
      </c>
      <c r="E33" s="72" t="s">
        <v>101</v>
      </c>
      <c r="F33" s="121">
        <v>84185</v>
      </c>
      <c r="G33" s="121">
        <v>97477</v>
      </c>
      <c r="H33" s="121">
        <v>77169</v>
      </c>
      <c r="I33" s="121">
        <v>89354</v>
      </c>
      <c r="J33" s="121">
        <v>70154</v>
      </c>
      <c r="K33" s="120">
        <v>81231</v>
      </c>
      <c r="L33" s="117"/>
      <c r="N33" s="134"/>
      <c r="O33" s="134"/>
      <c r="P33" s="134"/>
      <c r="Q33" s="134"/>
      <c r="R33" s="134"/>
      <c r="S33" s="134"/>
      <c r="T33" s="134"/>
    </row>
    <row r="34" spans="1:21" s="81" customFormat="1" ht="44.25" customHeight="1" x14ac:dyDescent="0.35">
      <c r="A34" s="176"/>
      <c r="B34" s="36" t="s">
        <v>102</v>
      </c>
      <c r="C34" s="36" t="s">
        <v>103</v>
      </c>
      <c r="D34" s="36" t="s">
        <v>104</v>
      </c>
      <c r="E34" s="74" t="s">
        <v>105</v>
      </c>
      <c r="F34" s="119">
        <v>420923</v>
      </c>
      <c r="G34" s="119">
        <v>487385</v>
      </c>
      <c r="H34" s="119">
        <v>385846</v>
      </c>
      <c r="I34" s="119">
        <v>446769</v>
      </c>
      <c r="J34" s="119">
        <v>350769</v>
      </c>
      <c r="K34" s="118">
        <v>406154</v>
      </c>
      <c r="L34" s="117"/>
      <c r="N34" s="134"/>
      <c r="O34" s="134"/>
      <c r="P34" s="134"/>
      <c r="Q34" s="134"/>
      <c r="R34" s="134"/>
      <c r="S34" s="134"/>
      <c r="T34" s="134"/>
    </row>
    <row r="35" spans="1:21" ht="34.9" customHeight="1" x14ac:dyDescent="0.25">
      <c r="A35" s="176"/>
      <c r="B35" s="190" t="s">
        <v>106</v>
      </c>
      <c r="C35" s="191"/>
      <c r="D35" s="191"/>
      <c r="E35" s="191"/>
      <c r="F35" s="191"/>
      <c r="G35" s="191"/>
      <c r="H35" s="191"/>
      <c r="I35" s="191"/>
      <c r="J35" s="191"/>
      <c r="K35" s="191"/>
    </row>
    <row r="36" spans="1:21" ht="36" customHeight="1" x14ac:dyDescent="0.25">
      <c r="A36" s="176"/>
      <c r="B36" s="192" t="s">
        <v>107</v>
      </c>
      <c r="C36" s="193"/>
      <c r="D36" s="193"/>
      <c r="E36" s="193"/>
      <c r="F36" s="193"/>
      <c r="G36" s="193"/>
      <c r="H36" s="193"/>
      <c r="I36" s="193"/>
      <c r="J36" s="193"/>
      <c r="K36" s="193"/>
    </row>
    <row r="37" spans="1:21" s="81" customFormat="1" ht="46.5" customHeight="1" x14ac:dyDescent="0.35">
      <c r="A37" s="176"/>
      <c r="B37" s="94" t="s">
        <v>108</v>
      </c>
      <c r="C37" s="94" t="s">
        <v>109</v>
      </c>
      <c r="D37" s="94" t="s">
        <v>110</v>
      </c>
      <c r="E37" s="124" t="s">
        <v>111</v>
      </c>
      <c r="F37" s="121">
        <v>4167</v>
      </c>
      <c r="G37" s="121">
        <v>4825</v>
      </c>
      <c r="H37" s="121">
        <v>3820</v>
      </c>
      <c r="I37" s="121">
        <v>4423</v>
      </c>
      <c r="J37" s="121">
        <v>3473</v>
      </c>
      <c r="K37" s="120">
        <v>4021</v>
      </c>
      <c r="L37" s="123"/>
      <c r="N37" s="134"/>
      <c r="O37" s="134"/>
      <c r="P37" s="134"/>
      <c r="Q37" s="134"/>
      <c r="R37" s="134"/>
      <c r="S37" s="134"/>
      <c r="T37" s="134"/>
      <c r="U37" s="81">
        <f t="shared" ref="U37" si="1">ROUND(L37*1.1,0)</f>
        <v>0</v>
      </c>
    </row>
    <row r="38" spans="1:21" s="81" customFormat="1" ht="46.5" customHeight="1" x14ac:dyDescent="0.35">
      <c r="A38" s="176"/>
      <c r="B38" s="76" t="s">
        <v>112</v>
      </c>
      <c r="C38" s="76" t="s">
        <v>113</v>
      </c>
      <c r="D38" s="76" t="s">
        <v>114</v>
      </c>
      <c r="E38" s="122" t="s">
        <v>115</v>
      </c>
      <c r="F38" s="119">
        <v>33337</v>
      </c>
      <c r="G38" s="119">
        <v>38601</v>
      </c>
      <c r="H38" s="119">
        <v>30559</v>
      </c>
      <c r="I38" s="119">
        <v>35384</v>
      </c>
      <c r="J38" s="119">
        <v>27781</v>
      </c>
      <c r="K38" s="118">
        <v>32167</v>
      </c>
      <c r="L38" s="117"/>
      <c r="N38" s="134"/>
      <c r="O38" s="134"/>
      <c r="P38" s="134"/>
      <c r="Q38" s="134"/>
      <c r="R38" s="134"/>
      <c r="S38" s="134"/>
      <c r="T38" s="134"/>
    </row>
    <row r="39" spans="1:21" s="81" customFormat="1" ht="46.5" customHeight="1" x14ac:dyDescent="0.35">
      <c r="A39" s="176"/>
      <c r="B39" s="94" t="s">
        <v>116</v>
      </c>
      <c r="C39" s="94" t="s">
        <v>117</v>
      </c>
      <c r="D39" s="94" t="s">
        <v>118</v>
      </c>
      <c r="E39" s="124" t="s">
        <v>119</v>
      </c>
      <c r="F39" s="121">
        <v>166685</v>
      </c>
      <c r="G39" s="121">
        <v>193004</v>
      </c>
      <c r="H39" s="121">
        <v>152796</v>
      </c>
      <c r="I39" s="121">
        <v>176921</v>
      </c>
      <c r="J39" s="121">
        <v>138905</v>
      </c>
      <c r="K39" s="120">
        <v>160837</v>
      </c>
      <c r="L39" s="117"/>
      <c r="N39" s="134"/>
      <c r="O39" s="134"/>
      <c r="P39" s="134"/>
      <c r="Q39" s="134"/>
      <c r="R39" s="134"/>
      <c r="S39" s="134"/>
      <c r="T39" s="134"/>
    </row>
    <row r="40" spans="1:21" s="81" customFormat="1" ht="46.5" customHeight="1" x14ac:dyDescent="0.35">
      <c r="A40" s="176"/>
      <c r="B40" s="76" t="s">
        <v>120</v>
      </c>
      <c r="C40" s="76" t="s">
        <v>121</v>
      </c>
      <c r="D40" s="76" t="s">
        <v>122</v>
      </c>
      <c r="E40" s="122" t="s">
        <v>123</v>
      </c>
      <c r="F40" s="119">
        <v>555619</v>
      </c>
      <c r="G40" s="119">
        <v>643348</v>
      </c>
      <c r="H40" s="119">
        <v>509317</v>
      </c>
      <c r="I40" s="119">
        <v>589735</v>
      </c>
      <c r="J40" s="119">
        <v>463015</v>
      </c>
      <c r="K40" s="118">
        <v>536124</v>
      </c>
      <c r="L40" s="117"/>
      <c r="N40" s="134"/>
      <c r="O40" s="134"/>
      <c r="P40" s="134"/>
      <c r="Q40" s="134"/>
      <c r="R40" s="134"/>
      <c r="S40" s="134"/>
      <c r="T40" s="134"/>
    </row>
    <row r="41" spans="1:21" ht="34.9" customHeight="1" x14ac:dyDescent="0.25">
      <c r="A41" s="176"/>
      <c r="B41" s="190" t="s">
        <v>124</v>
      </c>
      <c r="C41" s="191"/>
      <c r="D41" s="191"/>
      <c r="E41" s="191"/>
      <c r="F41" s="191"/>
      <c r="G41" s="191"/>
      <c r="H41" s="191"/>
      <c r="I41" s="191"/>
      <c r="J41" s="191"/>
      <c r="K41" s="191"/>
    </row>
    <row r="42" spans="1:21" ht="36" customHeight="1" x14ac:dyDescent="0.25">
      <c r="A42" s="176"/>
      <c r="B42" s="192" t="s">
        <v>125</v>
      </c>
      <c r="C42" s="193"/>
      <c r="D42" s="193"/>
      <c r="E42" s="193"/>
      <c r="F42" s="193"/>
      <c r="G42" s="193"/>
      <c r="H42" s="193"/>
      <c r="I42" s="193"/>
      <c r="J42" s="193"/>
      <c r="K42" s="193"/>
    </row>
    <row r="43" spans="1:21" s="81" customFormat="1" ht="46.5" customHeight="1" x14ac:dyDescent="0.35">
      <c r="A43" s="176"/>
      <c r="B43" s="94" t="s">
        <v>126</v>
      </c>
      <c r="C43" s="94" t="s">
        <v>127</v>
      </c>
      <c r="D43" s="94" t="s">
        <v>128</v>
      </c>
      <c r="E43" s="124" t="s">
        <v>129</v>
      </c>
      <c r="F43" s="121">
        <v>6945</v>
      </c>
      <c r="G43" s="121">
        <v>8042</v>
      </c>
      <c r="H43" s="121">
        <v>6367</v>
      </c>
      <c r="I43" s="121">
        <v>7372</v>
      </c>
      <c r="J43" s="121">
        <v>5788</v>
      </c>
      <c r="K43" s="120">
        <v>6701</v>
      </c>
      <c r="L43" s="123"/>
      <c r="N43" s="134"/>
      <c r="O43" s="134"/>
      <c r="P43" s="134"/>
      <c r="Q43" s="134"/>
      <c r="R43" s="134"/>
      <c r="S43" s="134"/>
      <c r="T43" s="134"/>
    </row>
    <row r="44" spans="1:21" s="81" customFormat="1" ht="46.5" customHeight="1" x14ac:dyDescent="0.35">
      <c r="A44" s="176"/>
      <c r="B44" s="76" t="s">
        <v>130</v>
      </c>
      <c r="C44" s="76" t="s">
        <v>131</v>
      </c>
      <c r="D44" s="76" t="s">
        <v>132</v>
      </c>
      <c r="E44" s="122" t="s">
        <v>133</v>
      </c>
      <c r="F44" s="119">
        <v>55562</v>
      </c>
      <c r="G44" s="119">
        <v>64335</v>
      </c>
      <c r="H44" s="119">
        <v>50932</v>
      </c>
      <c r="I44" s="119">
        <v>58973</v>
      </c>
      <c r="J44" s="119">
        <v>46301</v>
      </c>
      <c r="K44" s="118">
        <v>53612</v>
      </c>
      <c r="L44" s="117"/>
      <c r="N44" s="134"/>
      <c r="O44" s="134"/>
      <c r="P44" s="134"/>
      <c r="Q44" s="134"/>
      <c r="R44" s="134"/>
      <c r="S44" s="134"/>
      <c r="T44" s="134"/>
    </row>
    <row r="45" spans="1:21" s="81" customFormat="1" ht="46.5" customHeight="1" x14ac:dyDescent="0.35">
      <c r="A45" s="176"/>
      <c r="B45" s="94" t="s">
        <v>134</v>
      </c>
      <c r="C45" s="94" t="s">
        <v>135</v>
      </c>
      <c r="D45" s="94" t="s">
        <v>136</v>
      </c>
      <c r="E45" s="124" t="s">
        <v>137</v>
      </c>
      <c r="F45" s="121">
        <v>277809</v>
      </c>
      <c r="G45" s="121">
        <v>321674</v>
      </c>
      <c r="H45" s="121">
        <v>254659</v>
      </c>
      <c r="I45" s="121">
        <v>294868</v>
      </c>
      <c r="J45" s="121">
        <v>231508</v>
      </c>
      <c r="K45" s="120">
        <v>268061</v>
      </c>
      <c r="L45" s="117"/>
      <c r="N45" s="134"/>
      <c r="O45" s="134"/>
      <c r="P45" s="134"/>
      <c r="Q45" s="134"/>
      <c r="R45" s="134"/>
      <c r="S45" s="134"/>
      <c r="T45" s="134"/>
    </row>
    <row r="46" spans="1:21" s="81" customFormat="1" ht="46.5" customHeight="1" x14ac:dyDescent="0.35">
      <c r="A46" s="176"/>
      <c r="B46" s="76" t="s">
        <v>138</v>
      </c>
      <c r="C46" s="76" t="s">
        <v>139</v>
      </c>
      <c r="D46" s="76" t="s">
        <v>140</v>
      </c>
      <c r="E46" s="122" t="s">
        <v>141</v>
      </c>
      <c r="F46" s="119">
        <v>926031</v>
      </c>
      <c r="G46" s="119">
        <v>1072246</v>
      </c>
      <c r="H46" s="119">
        <v>848861</v>
      </c>
      <c r="I46" s="119">
        <v>982892</v>
      </c>
      <c r="J46" s="119">
        <v>771692</v>
      </c>
      <c r="K46" s="118">
        <v>893539</v>
      </c>
      <c r="L46" s="117"/>
      <c r="N46" s="134"/>
      <c r="O46" s="134"/>
      <c r="P46" s="134"/>
      <c r="Q46" s="134"/>
      <c r="R46" s="134"/>
      <c r="S46" s="134"/>
      <c r="T46" s="134"/>
      <c r="U46" s="81">
        <f t="shared" ref="U46" si="2">ROUND(L46*1.1,0)</f>
        <v>0</v>
      </c>
    </row>
    <row r="47" spans="1:21" ht="30" customHeight="1" x14ac:dyDescent="0.25">
      <c r="A47" s="176"/>
      <c r="B47" s="190" t="s">
        <v>142</v>
      </c>
      <c r="C47" s="191"/>
      <c r="D47" s="191"/>
      <c r="E47" s="191"/>
      <c r="F47" s="191"/>
      <c r="G47" s="191"/>
      <c r="H47" s="191"/>
      <c r="I47" s="191"/>
      <c r="J47" s="191"/>
      <c r="K47" s="191"/>
    </row>
    <row r="48" spans="1:21" ht="36" customHeight="1" x14ac:dyDescent="0.25">
      <c r="A48" s="176"/>
      <c r="B48" s="192" t="s">
        <v>143</v>
      </c>
      <c r="C48" s="193"/>
      <c r="D48" s="193"/>
      <c r="E48" s="193"/>
      <c r="F48" s="193"/>
      <c r="G48" s="193"/>
      <c r="H48" s="193"/>
      <c r="I48" s="193"/>
      <c r="J48" s="193"/>
      <c r="K48" s="193"/>
    </row>
    <row r="49" spans="1:20" s="81" customFormat="1" ht="46.5" customHeight="1" x14ac:dyDescent="0.35">
      <c r="A49" s="176"/>
      <c r="B49" s="94" t="s">
        <v>144</v>
      </c>
      <c r="C49" s="94" t="s">
        <v>145</v>
      </c>
      <c r="D49" s="94" t="s">
        <v>146</v>
      </c>
      <c r="E49" s="72" t="s">
        <v>147</v>
      </c>
      <c r="F49" s="121">
        <v>3473</v>
      </c>
      <c r="G49" s="121">
        <v>4021</v>
      </c>
      <c r="H49" s="121">
        <v>3183</v>
      </c>
      <c r="I49" s="121">
        <v>3686</v>
      </c>
      <c r="J49" s="121">
        <v>2894</v>
      </c>
      <c r="K49" s="120">
        <v>3351</v>
      </c>
      <c r="L49" s="123"/>
      <c r="N49" s="134"/>
      <c r="O49" s="134"/>
      <c r="P49" s="134"/>
      <c r="Q49" s="134"/>
      <c r="R49" s="134"/>
      <c r="S49" s="134"/>
      <c r="T49" s="134"/>
    </row>
    <row r="50" spans="1:20" s="81" customFormat="1" ht="46.5" customHeight="1" x14ac:dyDescent="0.35">
      <c r="A50" s="176"/>
      <c r="B50" s="76" t="s">
        <v>148</v>
      </c>
      <c r="C50" s="76" t="s">
        <v>149</v>
      </c>
      <c r="D50" s="76" t="s">
        <v>150</v>
      </c>
      <c r="E50" s="74" t="s">
        <v>151</v>
      </c>
      <c r="F50" s="119">
        <v>27781</v>
      </c>
      <c r="G50" s="119">
        <v>32167</v>
      </c>
      <c r="H50" s="119">
        <v>25466</v>
      </c>
      <c r="I50" s="119">
        <v>29487</v>
      </c>
      <c r="J50" s="119">
        <v>23151</v>
      </c>
      <c r="K50" s="118">
        <v>26806</v>
      </c>
      <c r="L50" s="117"/>
      <c r="N50" s="134"/>
      <c r="O50" s="134"/>
      <c r="P50" s="134"/>
      <c r="Q50" s="134"/>
      <c r="R50" s="134"/>
      <c r="S50" s="134"/>
      <c r="T50" s="134"/>
    </row>
    <row r="51" spans="1:20" s="81" customFormat="1" ht="46.5" customHeight="1" x14ac:dyDescent="0.35">
      <c r="A51" s="176"/>
      <c r="B51" s="94" t="s">
        <v>152</v>
      </c>
      <c r="C51" s="94" t="s">
        <v>153</v>
      </c>
      <c r="D51" s="94" t="s">
        <v>154</v>
      </c>
      <c r="E51" s="72" t="s">
        <v>155</v>
      </c>
      <c r="F51" s="121">
        <v>138905</v>
      </c>
      <c r="G51" s="121">
        <v>160837</v>
      </c>
      <c r="H51" s="121">
        <v>127329</v>
      </c>
      <c r="I51" s="121">
        <v>147434</v>
      </c>
      <c r="J51" s="121">
        <v>115754</v>
      </c>
      <c r="K51" s="120">
        <v>134031</v>
      </c>
      <c r="L51" s="117"/>
      <c r="N51" s="134"/>
      <c r="O51" s="134"/>
      <c r="P51" s="134"/>
      <c r="Q51" s="134"/>
      <c r="R51" s="134"/>
      <c r="S51" s="134"/>
      <c r="T51" s="134"/>
    </row>
    <row r="52" spans="1:20" s="81" customFormat="1" ht="46.5" customHeight="1" x14ac:dyDescent="0.35">
      <c r="A52" s="176"/>
      <c r="B52" s="76" t="s">
        <v>156</v>
      </c>
      <c r="C52" s="76" t="s">
        <v>157</v>
      </c>
      <c r="D52" s="76" t="s">
        <v>158</v>
      </c>
      <c r="E52" s="74" t="s">
        <v>159</v>
      </c>
      <c r="F52" s="119">
        <v>463015</v>
      </c>
      <c r="G52" s="119">
        <v>536124</v>
      </c>
      <c r="H52" s="119">
        <v>424431</v>
      </c>
      <c r="I52" s="119">
        <v>491446</v>
      </c>
      <c r="J52" s="119">
        <v>385846</v>
      </c>
      <c r="K52" s="118">
        <v>446769</v>
      </c>
      <c r="L52" s="117"/>
      <c r="N52" s="134"/>
      <c r="O52" s="134"/>
      <c r="P52" s="134"/>
      <c r="Q52" s="134"/>
      <c r="R52" s="134"/>
      <c r="S52" s="134"/>
      <c r="T52" s="134"/>
    </row>
    <row r="53" spans="1:20" ht="28.15" customHeight="1" x14ac:dyDescent="0.25">
      <c r="A53" s="176"/>
      <c r="B53" s="190" t="s">
        <v>160</v>
      </c>
      <c r="C53" s="191"/>
      <c r="D53" s="191"/>
      <c r="E53" s="191"/>
      <c r="F53" s="191"/>
      <c r="G53" s="191"/>
      <c r="H53" s="191"/>
      <c r="I53" s="191"/>
      <c r="J53" s="191"/>
      <c r="K53" s="191"/>
    </row>
    <row r="54" spans="1:20" ht="28.15" customHeight="1" x14ac:dyDescent="0.25">
      <c r="A54" s="176"/>
      <c r="B54" s="194" t="s">
        <v>161</v>
      </c>
      <c r="C54" s="195"/>
      <c r="D54" s="195"/>
      <c r="E54" s="195"/>
      <c r="F54" s="195"/>
      <c r="G54" s="195"/>
      <c r="H54" s="195"/>
      <c r="I54" s="195"/>
      <c r="J54" s="195"/>
      <c r="K54" s="195"/>
    </row>
    <row r="55" spans="1:20" s="81" customFormat="1" ht="48.75" customHeight="1" x14ac:dyDescent="0.35">
      <c r="A55" s="176"/>
      <c r="B55" s="94" t="s">
        <v>162</v>
      </c>
      <c r="C55" s="37" t="s">
        <v>163</v>
      </c>
      <c r="D55" s="37" t="s">
        <v>164</v>
      </c>
      <c r="E55" s="124" t="s">
        <v>165</v>
      </c>
      <c r="F55" s="121">
        <v>3376</v>
      </c>
      <c r="G55" s="121">
        <v>3909</v>
      </c>
      <c r="H55" s="121">
        <v>3094</v>
      </c>
      <c r="I55" s="121">
        <v>3584</v>
      </c>
      <c r="J55" s="121">
        <v>2814</v>
      </c>
      <c r="K55" s="120">
        <v>3258</v>
      </c>
      <c r="L55" s="123"/>
      <c r="N55" s="134"/>
      <c r="O55" s="134"/>
      <c r="P55" s="134"/>
      <c r="Q55" s="134"/>
      <c r="R55" s="134"/>
      <c r="S55" s="134"/>
      <c r="T55" s="134"/>
    </row>
    <row r="56" spans="1:20" s="81" customFormat="1" ht="48.75" customHeight="1" x14ac:dyDescent="0.35">
      <c r="A56" s="176"/>
      <c r="B56" s="76" t="s">
        <v>166</v>
      </c>
      <c r="C56" s="36" t="s">
        <v>167</v>
      </c>
      <c r="D56" s="36" t="s">
        <v>168</v>
      </c>
      <c r="E56" s="122" t="s">
        <v>169</v>
      </c>
      <c r="F56" s="119">
        <v>32797</v>
      </c>
      <c r="G56" s="119">
        <v>37975</v>
      </c>
      <c r="H56" s="119">
        <v>30064</v>
      </c>
      <c r="I56" s="119">
        <v>34811</v>
      </c>
      <c r="J56" s="119">
        <v>27331</v>
      </c>
      <c r="K56" s="118">
        <v>31646</v>
      </c>
      <c r="L56" s="117"/>
      <c r="N56" s="134"/>
      <c r="O56" s="134"/>
      <c r="P56" s="134"/>
      <c r="Q56" s="134"/>
      <c r="R56" s="134"/>
      <c r="S56" s="134"/>
      <c r="T56" s="134"/>
    </row>
    <row r="57" spans="1:20" s="81" customFormat="1" ht="48.75" customHeight="1" x14ac:dyDescent="0.35">
      <c r="A57" s="176"/>
      <c r="B57" s="37" t="s">
        <v>170</v>
      </c>
      <c r="C57" s="37" t="s">
        <v>171</v>
      </c>
      <c r="D57" s="37" t="s">
        <v>172</v>
      </c>
      <c r="E57" s="72" t="s">
        <v>173</v>
      </c>
      <c r="F57" s="121">
        <v>144692</v>
      </c>
      <c r="G57" s="121">
        <v>167539</v>
      </c>
      <c r="H57" s="121">
        <v>132635</v>
      </c>
      <c r="I57" s="121">
        <v>153577</v>
      </c>
      <c r="J57" s="121">
        <v>120577</v>
      </c>
      <c r="K57" s="120">
        <v>139615</v>
      </c>
      <c r="L57" s="117"/>
      <c r="N57" s="134"/>
      <c r="O57" s="134"/>
      <c r="P57" s="134"/>
      <c r="Q57" s="134"/>
      <c r="R57" s="134"/>
      <c r="S57" s="134"/>
      <c r="T57" s="134"/>
    </row>
    <row r="58" spans="1:20" s="81" customFormat="1" ht="48.75" customHeight="1" x14ac:dyDescent="0.35">
      <c r="A58" s="176"/>
      <c r="B58" s="36" t="s">
        <v>174</v>
      </c>
      <c r="C58" s="76" t="s">
        <v>175</v>
      </c>
      <c r="D58" s="76" t="s">
        <v>176</v>
      </c>
      <c r="E58" s="76" t="s">
        <v>177</v>
      </c>
      <c r="F58" s="119">
        <v>4727</v>
      </c>
      <c r="G58" s="119">
        <v>5473</v>
      </c>
      <c r="H58" s="119">
        <v>4333</v>
      </c>
      <c r="I58" s="119">
        <v>5017</v>
      </c>
      <c r="J58" s="119">
        <v>3939</v>
      </c>
      <c r="K58" s="118">
        <v>4561</v>
      </c>
      <c r="L58" s="117"/>
      <c r="N58" s="134"/>
      <c r="O58" s="134"/>
      <c r="P58" s="134"/>
      <c r="Q58" s="134"/>
      <c r="R58" s="134"/>
      <c r="S58" s="134"/>
      <c r="T58" s="134"/>
    </row>
    <row r="59" spans="1:20" s="81" customFormat="1" ht="45" customHeight="1" x14ac:dyDescent="0.35">
      <c r="A59" s="176"/>
      <c r="B59" s="94" t="s">
        <v>178</v>
      </c>
      <c r="C59" s="94" t="s">
        <v>179</v>
      </c>
      <c r="D59" s="94" t="s">
        <v>180</v>
      </c>
      <c r="E59" s="94" t="s">
        <v>181</v>
      </c>
      <c r="F59" s="121">
        <v>44952</v>
      </c>
      <c r="G59" s="121">
        <v>52049</v>
      </c>
      <c r="H59" s="121">
        <v>41205</v>
      </c>
      <c r="I59" s="121">
        <v>47711</v>
      </c>
      <c r="J59" s="121">
        <v>37459</v>
      </c>
      <c r="K59" s="120">
        <v>43374</v>
      </c>
      <c r="L59" s="117"/>
      <c r="N59" s="134"/>
      <c r="O59" s="134"/>
      <c r="P59" s="134"/>
      <c r="Q59" s="134"/>
      <c r="R59" s="134"/>
      <c r="S59" s="134"/>
      <c r="T59" s="134"/>
    </row>
    <row r="60" spans="1:20" s="81" customFormat="1" ht="45" customHeight="1" x14ac:dyDescent="0.35">
      <c r="A60" s="177"/>
      <c r="B60" s="36" t="s">
        <v>182</v>
      </c>
      <c r="C60" s="36" t="s">
        <v>183</v>
      </c>
      <c r="D60" s="36" t="s">
        <v>184</v>
      </c>
      <c r="E60" s="36" t="s">
        <v>185</v>
      </c>
      <c r="F60" s="119">
        <v>196589</v>
      </c>
      <c r="G60" s="119">
        <v>227629</v>
      </c>
      <c r="H60" s="119">
        <v>180206</v>
      </c>
      <c r="I60" s="119">
        <v>208660</v>
      </c>
      <c r="J60" s="119">
        <v>163824</v>
      </c>
      <c r="K60" s="118">
        <v>189691</v>
      </c>
      <c r="L60" s="117"/>
      <c r="N60" s="134"/>
      <c r="O60" s="134"/>
      <c r="P60" s="134"/>
      <c r="Q60" s="134"/>
      <c r="R60" s="134"/>
      <c r="S60" s="134"/>
      <c r="T60" s="134"/>
    </row>
    <row r="61" spans="1:20" ht="28.15" customHeight="1" x14ac:dyDescent="0.6">
      <c r="A61" s="166"/>
      <c r="B61" s="196" t="s">
        <v>186</v>
      </c>
      <c r="C61" s="197"/>
      <c r="D61" s="197"/>
      <c r="E61" s="197"/>
      <c r="F61" s="197"/>
      <c r="G61" s="197"/>
      <c r="H61" s="197"/>
      <c r="I61" s="197"/>
      <c r="J61" s="197"/>
      <c r="K61" s="198"/>
    </row>
    <row r="62" spans="1:20" ht="30" customHeight="1" x14ac:dyDescent="0.25">
      <c r="A62" s="172" t="s">
        <v>791</v>
      </c>
      <c r="B62" s="116" t="s">
        <v>187</v>
      </c>
      <c r="C62" s="199" t="s">
        <v>188</v>
      </c>
      <c r="D62" s="200"/>
      <c r="E62" s="79" t="s">
        <v>189</v>
      </c>
      <c r="F62" s="115">
        <v>2400</v>
      </c>
      <c r="G62" s="114"/>
      <c r="H62" s="114"/>
      <c r="I62" s="114"/>
      <c r="J62" s="114"/>
      <c r="K62" s="113"/>
    </row>
    <row r="63" spans="1:20" ht="39" customHeight="1" x14ac:dyDescent="0.25">
      <c r="A63" s="173"/>
      <c r="B63" s="77" t="s">
        <v>190</v>
      </c>
      <c r="C63" s="188" t="s">
        <v>191</v>
      </c>
      <c r="D63" s="189"/>
      <c r="E63" s="70" t="s">
        <v>192</v>
      </c>
      <c r="F63" s="112">
        <v>2700</v>
      </c>
      <c r="G63" s="111"/>
      <c r="H63" s="111"/>
      <c r="I63" s="111"/>
      <c r="J63" s="111"/>
      <c r="K63" s="110"/>
    </row>
    <row r="64" spans="1:20" ht="40.15" customHeight="1" x14ac:dyDescent="0.25">
      <c r="A64" s="173"/>
      <c r="B64" s="76" t="s">
        <v>193</v>
      </c>
      <c r="C64" s="186" t="s">
        <v>194</v>
      </c>
      <c r="D64" s="187"/>
      <c r="E64" s="36" t="s">
        <v>195</v>
      </c>
      <c r="F64" s="108">
        <v>2500</v>
      </c>
      <c r="G64" s="107"/>
      <c r="H64" s="107"/>
      <c r="I64" s="107"/>
      <c r="J64" s="107"/>
      <c r="K64" s="106"/>
    </row>
    <row r="65" spans="1:11" ht="30" customHeight="1" x14ac:dyDescent="0.25">
      <c r="A65" s="173"/>
      <c r="B65" s="77" t="s">
        <v>196</v>
      </c>
      <c r="C65" s="188" t="s">
        <v>197</v>
      </c>
      <c r="D65" s="189"/>
      <c r="E65" s="70" t="s">
        <v>198</v>
      </c>
      <c r="F65" s="112">
        <v>2500</v>
      </c>
      <c r="G65" s="111"/>
      <c r="H65" s="111"/>
      <c r="I65" s="111"/>
      <c r="J65" s="111"/>
      <c r="K65" s="110"/>
    </row>
    <row r="66" spans="1:11" ht="30" customHeight="1" x14ac:dyDescent="0.25">
      <c r="A66" s="173"/>
      <c r="B66" s="76" t="s">
        <v>199</v>
      </c>
      <c r="C66" s="186" t="s">
        <v>200</v>
      </c>
      <c r="D66" s="187"/>
      <c r="E66" s="36" t="s">
        <v>199</v>
      </c>
      <c r="F66" s="108">
        <v>2400</v>
      </c>
      <c r="G66" s="107"/>
      <c r="H66" s="107"/>
      <c r="I66" s="107"/>
      <c r="J66" s="107"/>
      <c r="K66" s="106"/>
    </row>
    <row r="67" spans="1:11" ht="30" customHeight="1" x14ac:dyDescent="0.25">
      <c r="A67" s="173"/>
      <c r="B67" s="94" t="s">
        <v>201</v>
      </c>
      <c r="C67" s="188" t="s">
        <v>202</v>
      </c>
      <c r="D67" s="189"/>
      <c r="E67" s="70" t="s">
        <v>201</v>
      </c>
      <c r="F67" s="112">
        <v>2700</v>
      </c>
      <c r="G67" s="111"/>
      <c r="H67" s="111"/>
      <c r="I67" s="111"/>
      <c r="J67" s="111"/>
      <c r="K67" s="110"/>
    </row>
    <row r="68" spans="1:11" ht="40.15" customHeight="1" x14ac:dyDescent="0.25">
      <c r="A68" s="173"/>
      <c r="B68" s="76" t="s">
        <v>203</v>
      </c>
      <c r="C68" s="186" t="s">
        <v>204</v>
      </c>
      <c r="D68" s="187"/>
      <c r="E68" s="36" t="s">
        <v>205</v>
      </c>
      <c r="F68" s="108">
        <v>500</v>
      </c>
      <c r="G68" s="107"/>
      <c r="H68" s="107"/>
      <c r="I68" s="107"/>
      <c r="J68" s="107"/>
      <c r="K68" s="106"/>
    </row>
    <row r="69" spans="1:11" ht="30" customHeight="1" x14ac:dyDescent="0.25">
      <c r="A69" s="173"/>
      <c r="B69" s="77" t="s">
        <v>206</v>
      </c>
      <c r="C69" s="188" t="s">
        <v>207</v>
      </c>
      <c r="D69" s="189"/>
      <c r="E69" s="70" t="s">
        <v>208</v>
      </c>
      <c r="F69" s="112">
        <v>600</v>
      </c>
      <c r="G69" s="111"/>
      <c r="H69" s="111"/>
      <c r="I69" s="111"/>
      <c r="J69" s="111"/>
      <c r="K69" s="110"/>
    </row>
    <row r="70" spans="1:11" ht="30" customHeight="1" x14ac:dyDescent="0.25">
      <c r="A70" s="173"/>
      <c r="B70" s="76" t="s">
        <v>209</v>
      </c>
      <c r="C70" s="186" t="s">
        <v>210</v>
      </c>
      <c r="D70" s="187"/>
      <c r="E70" s="36" t="s">
        <v>211</v>
      </c>
      <c r="F70" s="108">
        <v>4000</v>
      </c>
      <c r="G70" s="107"/>
      <c r="H70" s="107"/>
      <c r="I70" s="107"/>
      <c r="J70" s="107"/>
      <c r="K70" s="106"/>
    </row>
    <row r="71" spans="1:11" ht="30" customHeight="1" x14ac:dyDescent="0.25">
      <c r="A71" s="173"/>
      <c r="B71" s="77" t="s">
        <v>212</v>
      </c>
      <c r="C71" s="188" t="s">
        <v>213</v>
      </c>
      <c r="D71" s="189"/>
      <c r="E71" s="70" t="s">
        <v>214</v>
      </c>
      <c r="F71" s="112">
        <v>4500</v>
      </c>
      <c r="G71" s="111"/>
      <c r="H71" s="111"/>
      <c r="I71" s="111"/>
      <c r="J71" s="111"/>
      <c r="K71" s="110"/>
    </row>
    <row r="72" spans="1:11" ht="30" customHeight="1" x14ac:dyDescent="0.25">
      <c r="A72" s="173"/>
      <c r="B72" s="76" t="s">
        <v>215</v>
      </c>
      <c r="C72" s="186" t="s">
        <v>216</v>
      </c>
      <c r="D72" s="187"/>
      <c r="E72" s="36" t="s">
        <v>217</v>
      </c>
      <c r="F72" s="108">
        <v>4000</v>
      </c>
      <c r="G72" s="107"/>
      <c r="H72" s="107"/>
      <c r="I72" s="107"/>
      <c r="J72" s="107"/>
      <c r="K72" s="106"/>
    </row>
    <row r="73" spans="1:11" ht="30" customHeight="1" x14ac:dyDescent="0.25">
      <c r="A73" s="173"/>
      <c r="B73" s="77" t="s">
        <v>218</v>
      </c>
      <c r="C73" s="188" t="s">
        <v>219</v>
      </c>
      <c r="D73" s="189"/>
      <c r="E73" s="70" t="s">
        <v>220</v>
      </c>
      <c r="F73" s="112">
        <v>4500</v>
      </c>
      <c r="G73" s="111"/>
      <c r="H73" s="111"/>
      <c r="I73" s="111"/>
      <c r="J73" s="111"/>
      <c r="K73" s="110"/>
    </row>
    <row r="74" spans="1:11" ht="30" customHeight="1" x14ac:dyDescent="0.25">
      <c r="A74" s="173"/>
      <c r="B74" s="74" t="s">
        <v>221</v>
      </c>
      <c r="C74" s="186" t="s">
        <v>222</v>
      </c>
      <c r="D74" s="187"/>
      <c r="E74" s="38" t="s">
        <v>223</v>
      </c>
      <c r="F74" s="108">
        <v>1440</v>
      </c>
      <c r="G74" s="107"/>
      <c r="H74" s="107"/>
      <c r="I74" s="107"/>
      <c r="J74" s="107"/>
      <c r="K74" s="106"/>
    </row>
    <row r="75" spans="1:11" ht="30" customHeight="1" x14ac:dyDescent="0.25">
      <c r="A75" s="173"/>
      <c r="B75" s="72" t="s">
        <v>224</v>
      </c>
      <c r="C75" s="188" t="s">
        <v>225</v>
      </c>
      <c r="D75" s="189"/>
      <c r="E75" s="39" t="s">
        <v>226</v>
      </c>
      <c r="F75" s="112">
        <v>1620</v>
      </c>
      <c r="G75" s="111"/>
      <c r="H75" s="111"/>
      <c r="I75" s="111"/>
      <c r="J75" s="111"/>
      <c r="K75" s="110"/>
    </row>
    <row r="76" spans="1:11" ht="30" customHeight="1" x14ac:dyDescent="0.25">
      <c r="A76" s="173"/>
      <c r="B76" s="74" t="s">
        <v>227</v>
      </c>
      <c r="C76" s="186" t="s">
        <v>228</v>
      </c>
      <c r="D76" s="187"/>
      <c r="E76" s="38" t="s">
        <v>229</v>
      </c>
      <c r="F76" s="108">
        <v>4000</v>
      </c>
      <c r="G76" s="107"/>
      <c r="H76" s="107"/>
      <c r="I76" s="107"/>
      <c r="J76" s="107"/>
      <c r="K76" s="106"/>
    </row>
    <row r="77" spans="1:11" ht="30" customHeight="1" x14ac:dyDescent="0.25">
      <c r="A77" s="173"/>
      <c r="B77" s="72" t="s">
        <v>230</v>
      </c>
      <c r="C77" s="188" t="s">
        <v>231</v>
      </c>
      <c r="D77" s="189"/>
      <c r="E77" s="39" t="s">
        <v>232</v>
      </c>
      <c r="F77" s="112">
        <v>4500</v>
      </c>
      <c r="G77" s="111"/>
      <c r="H77" s="111"/>
      <c r="I77" s="111"/>
      <c r="J77" s="111"/>
      <c r="K77" s="110"/>
    </row>
    <row r="78" spans="1:11" ht="30" customHeight="1" x14ac:dyDescent="0.25">
      <c r="A78" s="173"/>
      <c r="B78" s="74" t="s">
        <v>233</v>
      </c>
      <c r="C78" s="186" t="s">
        <v>234</v>
      </c>
      <c r="D78" s="187"/>
      <c r="E78" s="38" t="s">
        <v>235</v>
      </c>
      <c r="F78" s="108">
        <v>2800</v>
      </c>
      <c r="G78" s="107"/>
      <c r="H78" s="107"/>
      <c r="I78" s="107"/>
      <c r="J78" s="107"/>
      <c r="K78" s="106"/>
    </row>
    <row r="79" spans="1:11" ht="30" customHeight="1" x14ac:dyDescent="0.25">
      <c r="A79" s="173"/>
      <c r="B79" s="72" t="s">
        <v>236</v>
      </c>
      <c r="C79" s="188" t="s">
        <v>237</v>
      </c>
      <c r="D79" s="189"/>
      <c r="E79" s="39" t="s">
        <v>238</v>
      </c>
      <c r="F79" s="112">
        <v>3150</v>
      </c>
      <c r="G79" s="111"/>
      <c r="H79" s="111"/>
      <c r="I79" s="111"/>
      <c r="J79" s="111"/>
      <c r="K79" s="110"/>
    </row>
    <row r="80" spans="1:11" ht="30" customHeight="1" x14ac:dyDescent="0.25">
      <c r="A80" s="173"/>
      <c r="B80" s="76" t="s">
        <v>239</v>
      </c>
      <c r="C80" s="186" t="s">
        <v>240</v>
      </c>
      <c r="D80" s="187"/>
      <c r="E80" s="36" t="s">
        <v>241</v>
      </c>
      <c r="F80" s="108">
        <v>4000</v>
      </c>
      <c r="G80" s="107"/>
      <c r="H80" s="107"/>
      <c r="I80" s="107"/>
      <c r="J80" s="107"/>
      <c r="K80" s="106"/>
    </row>
    <row r="81" spans="1:20" ht="30" customHeight="1" x14ac:dyDescent="0.25">
      <c r="A81" s="173"/>
      <c r="B81" s="77" t="s">
        <v>242</v>
      </c>
      <c r="C81" s="188" t="s">
        <v>243</v>
      </c>
      <c r="D81" s="189"/>
      <c r="E81" s="70" t="s">
        <v>244</v>
      </c>
      <c r="F81" s="112">
        <v>4500</v>
      </c>
      <c r="G81" s="111"/>
      <c r="H81" s="111"/>
      <c r="I81" s="111"/>
      <c r="J81" s="111"/>
      <c r="K81" s="110"/>
    </row>
    <row r="82" spans="1:20" ht="30" customHeight="1" x14ac:dyDescent="0.25">
      <c r="A82" s="173"/>
      <c r="B82" s="76" t="s">
        <v>245</v>
      </c>
      <c r="C82" s="186" t="s">
        <v>246</v>
      </c>
      <c r="D82" s="187"/>
      <c r="E82" s="36" t="s">
        <v>247</v>
      </c>
      <c r="F82" s="108">
        <v>4000</v>
      </c>
      <c r="G82" s="107"/>
      <c r="H82" s="107"/>
      <c r="I82" s="107"/>
      <c r="J82" s="107"/>
      <c r="K82" s="106"/>
    </row>
    <row r="83" spans="1:20" ht="30" customHeight="1" x14ac:dyDescent="0.25">
      <c r="A83" s="173"/>
      <c r="B83" s="94" t="s">
        <v>248</v>
      </c>
      <c r="C83" s="184" t="s">
        <v>249</v>
      </c>
      <c r="D83" s="185"/>
      <c r="E83" s="37" t="s">
        <v>250</v>
      </c>
      <c r="F83" s="105">
        <v>4500</v>
      </c>
      <c r="G83" s="104"/>
      <c r="H83" s="104"/>
      <c r="I83" s="104"/>
      <c r="J83" s="104"/>
      <c r="K83" s="103"/>
    </row>
    <row r="84" spans="1:20" ht="30" customHeight="1" x14ac:dyDescent="0.25">
      <c r="A84" s="173"/>
      <c r="B84" s="76" t="s">
        <v>251</v>
      </c>
      <c r="C84" s="186" t="s">
        <v>252</v>
      </c>
      <c r="D84" s="187"/>
      <c r="E84" s="36" t="s">
        <v>253</v>
      </c>
      <c r="F84" s="108">
        <v>5000</v>
      </c>
      <c r="G84" s="107"/>
      <c r="H84" s="107"/>
      <c r="I84" s="107"/>
      <c r="J84" s="107"/>
      <c r="K84" s="106"/>
      <c r="L84" s="109"/>
    </row>
    <row r="85" spans="1:20" ht="30" customHeight="1" x14ac:dyDescent="0.25">
      <c r="A85" s="173"/>
      <c r="B85" s="94" t="s">
        <v>254</v>
      </c>
      <c r="C85" s="184" t="s">
        <v>255</v>
      </c>
      <c r="D85" s="185"/>
      <c r="E85" s="37" t="s">
        <v>256</v>
      </c>
      <c r="F85" s="105">
        <v>5500</v>
      </c>
      <c r="G85" s="104"/>
      <c r="H85" s="104"/>
      <c r="I85" s="104"/>
      <c r="J85" s="104"/>
      <c r="K85" s="103"/>
    </row>
    <row r="86" spans="1:20" ht="27" customHeight="1" x14ac:dyDescent="0.25">
      <c r="A86" s="173"/>
      <c r="B86" s="76" t="s">
        <v>257</v>
      </c>
      <c r="C86" s="186" t="s">
        <v>258</v>
      </c>
      <c r="D86" s="187"/>
      <c r="E86" s="36" t="s">
        <v>259</v>
      </c>
      <c r="F86" s="108">
        <v>2400</v>
      </c>
      <c r="G86" s="107"/>
      <c r="H86" s="107"/>
      <c r="I86" s="107"/>
      <c r="J86" s="107"/>
      <c r="K86" s="106"/>
    </row>
    <row r="87" spans="1:20" ht="27" customHeight="1" x14ac:dyDescent="0.25">
      <c r="A87" s="174"/>
      <c r="B87" s="94" t="s">
        <v>260</v>
      </c>
      <c r="C87" s="184" t="s">
        <v>261</v>
      </c>
      <c r="D87" s="185"/>
      <c r="E87" s="37" t="s">
        <v>262</v>
      </c>
      <c r="F87" s="105">
        <v>2700</v>
      </c>
      <c r="G87" s="104"/>
      <c r="H87" s="104"/>
      <c r="I87" s="104"/>
      <c r="J87" s="104"/>
      <c r="K87" s="103"/>
    </row>
    <row r="88" spans="1:20" ht="19.899999999999999" customHeight="1" x14ac:dyDescent="0.25">
      <c r="A88" s="155"/>
      <c r="B88" s="179"/>
      <c r="C88" s="180"/>
      <c r="D88" s="180"/>
      <c r="E88" s="180"/>
      <c r="F88" s="180"/>
      <c r="G88" s="180"/>
      <c r="H88" s="180"/>
      <c r="I88" s="180"/>
      <c r="J88" s="180"/>
      <c r="K88" s="181"/>
    </row>
    <row r="89" spans="1:20" ht="19.899999999999999" customHeight="1" x14ac:dyDescent="0.25">
      <c r="B89" s="182" t="s">
        <v>263</v>
      </c>
      <c r="C89" s="182"/>
      <c r="D89" s="182"/>
      <c r="E89" s="182"/>
      <c r="F89" s="182"/>
      <c r="G89" s="182"/>
      <c r="H89" s="182"/>
      <c r="I89" s="182"/>
      <c r="J89" s="182"/>
      <c r="K89" s="182"/>
    </row>
    <row r="90" spans="1:20" ht="23.25" customHeight="1" x14ac:dyDescent="0.25">
      <c r="B90" s="183" t="s">
        <v>264</v>
      </c>
      <c r="C90" s="183"/>
      <c r="D90" s="183"/>
      <c r="E90" s="183"/>
      <c r="F90" s="183"/>
      <c r="G90" s="183"/>
      <c r="H90" s="183"/>
      <c r="I90" s="183"/>
      <c r="J90" s="183"/>
      <c r="K90" s="183"/>
    </row>
    <row r="91" spans="1:20" ht="23.25" customHeight="1" x14ac:dyDescent="0.25">
      <c r="B91" s="183" t="s">
        <v>265</v>
      </c>
      <c r="C91" s="183"/>
      <c r="D91" s="183"/>
      <c r="E91" s="183"/>
      <c r="F91" s="183"/>
      <c r="G91" s="183"/>
      <c r="H91" s="183"/>
      <c r="I91" s="183"/>
      <c r="J91" s="183"/>
      <c r="K91" s="183"/>
    </row>
    <row r="92" spans="1:20" ht="17.5" x14ac:dyDescent="0.3">
      <c r="B92" s="183" t="s">
        <v>266</v>
      </c>
      <c r="C92" s="183"/>
      <c r="D92" s="183"/>
      <c r="E92" s="183"/>
      <c r="F92" s="16"/>
      <c r="G92" s="16"/>
      <c r="H92" s="3"/>
      <c r="I92" s="3"/>
      <c r="J92" s="3"/>
      <c r="K92" s="3"/>
    </row>
    <row r="93" spans="1:20" ht="69" customHeight="1" x14ac:dyDescent="0.3">
      <c r="B93" s="178" t="s">
        <v>267</v>
      </c>
      <c r="C93" s="178"/>
      <c r="D93" s="178"/>
      <c r="E93" s="178"/>
      <c r="F93" s="50"/>
      <c r="G93" s="50"/>
      <c r="H93" s="3"/>
      <c r="I93" s="3"/>
      <c r="J93" s="3"/>
      <c r="K93" s="3"/>
    </row>
    <row r="94" spans="1:20" ht="13.5" x14ac:dyDescent="0.3">
      <c r="B94" s="4"/>
      <c r="C94" s="4"/>
      <c r="D94" s="4"/>
      <c r="E94" s="3"/>
      <c r="F94" s="3"/>
      <c r="G94" s="3"/>
      <c r="H94" s="3"/>
      <c r="I94" s="3"/>
      <c r="J94" s="3"/>
      <c r="K94" s="3"/>
    </row>
    <row r="95" spans="1:20" ht="13.5" x14ac:dyDescent="0.3">
      <c r="B95" s="4"/>
      <c r="C95" s="4"/>
      <c r="D95" s="4"/>
      <c r="E95" s="4"/>
      <c r="F95" s="4"/>
      <c r="G95" s="4"/>
      <c r="H95" s="25"/>
      <c r="I95" s="25"/>
      <c r="J95" s="25"/>
      <c r="K95" s="25"/>
    </row>
    <row r="96" spans="1:20" s="45" customFormat="1" ht="13.5" x14ac:dyDescent="0.3">
      <c r="A96" s="1"/>
      <c r="B96" s="4"/>
      <c r="C96" s="4"/>
      <c r="D96" s="4"/>
      <c r="E96" s="4"/>
      <c r="F96" s="4"/>
      <c r="G96" s="4"/>
      <c r="H96" s="25"/>
      <c r="I96" s="25"/>
      <c r="J96" s="25"/>
      <c r="K96" s="25"/>
      <c r="M96" s="1"/>
      <c r="N96" s="132"/>
      <c r="O96" s="132"/>
      <c r="P96" s="132"/>
      <c r="Q96" s="136"/>
      <c r="R96" s="136"/>
      <c r="S96" s="136"/>
      <c r="T96" s="136"/>
    </row>
    <row r="97" spans="1:20" s="45" customFormat="1" ht="13.5" x14ac:dyDescent="0.3">
      <c r="A97" s="1"/>
      <c r="B97" s="4"/>
      <c r="C97" s="4"/>
      <c r="D97" s="4"/>
      <c r="E97" s="4"/>
      <c r="F97" s="4"/>
      <c r="G97" s="4"/>
      <c r="H97" s="25"/>
      <c r="I97" s="25"/>
      <c r="J97" s="25"/>
      <c r="K97" s="25"/>
      <c r="M97" s="1"/>
      <c r="N97" s="132"/>
      <c r="O97" s="132"/>
      <c r="P97" s="132"/>
      <c r="Q97" s="136"/>
      <c r="R97" s="136"/>
      <c r="S97" s="136"/>
      <c r="T97" s="136"/>
    </row>
    <row r="98" spans="1:20" s="45" customFormat="1" ht="13.5" x14ac:dyDescent="0.3">
      <c r="A98" s="1"/>
      <c r="B98" s="4"/>
      <c r="C98" s="4"/>
      <c r="D98" s="4"/>
      <c r="E98" s="4"/>
      <c r="F98" s="4"/>
      <c r="G98" s="4"/>
      <c r="H98" s="25"/>
      <c r="I98" s="25"/>
      <c r="J98" s="25"/>
      <c r="K98" s="25"/>
      <c r="M98" s="1"/>
      <c r="N98" s="132"/>
      <c r="O98" s="132"/>
      <c r="P98" s="132"/>
      <c r="Q98" s="136"/>
      <c r="R98" s="136"/>
      <c r="S98" s="136"/>
      <c r="T98" s="136"/>
    </row>
    <row r="99" spans="1:20" s="45" customFormat="1" ht="13.5" x14ac:dyDescent="0.3">
      <c r="A99" s="1"/>
      <c r="B99" s="4"/>
      <c r="C99" s="4"/>
      <c r="D99" s="4"/>
      <c r="E99" s="4"/>
      <c r="F99" s="4"/>
      <c r="G99" s="4"/>
      <c r="H99" s="25"/>
      <c r="I99" s="25"/>
      <c r="J99" s="25"/>
      <c r="K99" s="25"/>
      <c r="M99" s="1"/>
      <c r="N99" s="132"/>
      <c r="O99" s="132"/>
      <c r="P99" s="132"/>
      <c r="Q99" s="136"/>
      <c r="R99" s="136"/>
      <c r="S99" s="136"/>
      <c r="T99" s="136"/>
    </row>
    <row r="100" spans="1:20" s="45" customFormat="1" ht="13.5" x14ac:dyDescent="0.3">
      <c r="A100" s="1"/>
      <c r="B100" s="4"/>
      <c r="C100" s="4"/>
      <c r="D100" s="4"/>
      <c r="E100" s="4"/>
      <c r="F100" s="4"/>
      <c r="G100" s="4"/>
      <c r="H100" s="25"/>
      <c r="I100" s="25"/>
      <c r="J100" s="25"/>
      <c r="K100" s="25"/>
      <c r="M100" s="1"/>
      <c r="N100" s="132"/>
      <c r="O100" s="132"/>
      <c r="P100" s="132"/>
      <c r="Q100" s="136"/>
      <c r="R100" s="136"/>
      <c r="S100" s="136"/>
      <c r="T100" s="136"/>
    </row>
    <row r="101" spans="1:20" s="45" customFormat="1" ht="13.5" x14ac:dyDescent="0.3">
      <c r="A101" s="1"/>
      <c r="B101" s="4"/>
      <c r="C101" s="4"/>
      <c r="D101" s="4"/>
      <c r="E101" s="4"/>
      <c r="F101" s="4"/>
      <c r="G101" s="4"/>
      <c r="H101" s="25"/>
      <c r="I101" s="25"/>
      <c r="J101" s="25"/>
      <c r="K101" s="25"/>
      <c r="M101" s="1"/>
      <c r="N101" s="132"/>
      <c r="O101" s="132"/>
      <c r="P101" s="132"/>
      <c r="Q101" s="136"/>
      <c r="R101" s="136"/>
      <c r="S101" s="136"/>
      <c r="T101" s="136"/>
    </row>
    <row r="102" spans="1:20" s="45" customFormat="1" ht="13.5" x14ac:dyDescent="0.3">
      <c r="A102" s="1"/>
      <c r="B102" s="4"/>
      <c r="C102" s="4"/>
      <c r="D102" s="4"/>
      <c r="E102" s="4"/>
      <c r="F102" s="4"/>
      <c r="G102" s="4"/>
      <c r="H102" s="25"/>
      <c r="I102" s="25"/>
      <c r="J102" s="25"/>
      <c r="K102" s="25"/>
      <c r="M102" s="1"/>
      <c r="N102" s="132"/>
      <c r="O102" s="132"/>
      <c r="P102" s="132"/>
      <c r="Q102" s="136"/>
      <c r="R102" s="136"/>
      <c r="S102" s="136"/>
      <c r="T102" s="136"/>
    </row>
    <row r="103" spans="1:20" s="45" customFormat="1" ht="13.5" x14ac:dyDescent="0.3">
      <c r="A103" s="1"/>
      <c r="B103" s="4"/>
      <c r="C103" s="4"/>
      <c r="D103" s="4"/>
      <c r="E103" s="4"/>
      <c r="F103" s="4"/>
      <c r="G103" s="4"/>
      <c r="H103" s="25"/>
      <c r="I103" s="25"/>
      <c r="J103" s="25"/>
      <c r="K103" s="25"/>
      <c r="M103" s="1"/>
      <c r="N103" s="132"/>
      <c r="O103" s="132"/>
      <c r="P103" s="132"/>
      <c r="Q103" s="136"/>
      <c r="R103" s="136"/>
      <c r="S103" s="136"/>
      <c r="T103" s="136"/>
    </row>
    <row r="104" spans="1:20" s="45" customFormat="1" ht="13.5" x14ac:dyDescent="0.3">
      <c r="A104" s="1"/>
      <c r="B104" s="4"/>
      <c r="C104" s="4"/>
      <c r="D104" s="4"/>
      <c r="E104" s="4"/>
      <c r="F104" s="4"/>
      <c r="G104" s="4"/>
      <c r="H104" s="25"/>
      <c r="I104" s="25"/>
      <c r="J104" s="25"/>
      <c r="K104" s="25"/>
      <c r="M104" s="1"/>
      <c r="N104" s="132"/>
      <c r="O104" s="132"/>
      <c r="P104" s="132"/>
      <c r="Q104" s="136"/>
      <c r="R104" s="136"/>
      <c r="S104" s="136"/>
      <c r="T104" s="136"/>
    </row>
    <row r="105" spans="1:20" s="45" customFormat="1" ht="13.5" x14ac:dyDescent="0.3">
      <c r="A105" s="1"/>
      <c r="B105" s="4"/>
      <c r="C105" s="4"/>
      <c r="D105" s="4"/>
      <c r="E105" s="4"/>
      <c r="F105" s="4"/>
      <c r="G105" s="4"/>
      <c r="H105" s="25"/>
      <c r="I105" s="25"/>
      <c r="J105" s="25"/>
      <c r="K105" s="25"/>
      <c r="M105" s="1"/>
      <c r="N105" s="132"/>
      <c r="O105" s="132"/>
      <c r="P105" s="132"/>
      <c r="Q105" s="136"/>
      <c r="R105" s="136"/>
      <c r="S105" s="136"/>
      <c r="T105" s="136"/>
    </row>
    <row r="106" spans="1:20" s="45" customFormat="1" ht="13.5" x14ac:dyDescent="0.3">
      <c r="A106" s="1"/>
      <c r="B106" s="4"/>
      <c r="C106" s="4"/>
      <c r="D106" s="4"/>
      <c r="E106" s="4"/>
      <c r="F106" s="4"/>
      <c r="G106" s="4"/>
      <c r="H106" s="25"/>
      <c r="I106" s="25"/>
      <c r="J106" s="25"/>
      <c r="K106" s="25"/>
      <c r="M106" s="1"/>
      <c r="N106" s="132"/>
      <c r="O106" s="132"/>
      <c r="P106" s="132"/>
      <c r="Q106" s="136"/>
      <c r="R106" s="136"/>
      <c r="S106" s="136"/>
      <c r="T106" s="136"/>
    </row>
    <row r="107" spans="1:20" s="45" customFormat="1" ht="13.5" x14ac:dyDescent="0.3">
      <c r="A107" s="1"/>
      <c r="B107" s="4"/>
      <c r="C107" s="4"/>
      <c r="D107" s="4"/>
      <c r="E107" s="4"/>
      <c r="F107" s="4"/>
      <c r="G107" s="4"/>
      <c r="H107" s="25"/>
      <c r="I107" s="25"/>
      <c r="J107" s="25"/>
      <c r="K107" s="25"/>
      <c r="M107" s="1"/>
      <c r="N107" s="132"/>
      <c r="O107" s="132"/>
      <c r="P107" s="132"/>
      <c r="Q107" s="136"/>
      <c r="R107" s="136"/>
      <c r="S107" s="136"/>
      <c r="T107" s="136"/>
    </row>
    <row r="108" spans="1:20" s="45" customFormat="1" x14ac:dyDescent="0.25">
      <c r="A108" s="1"/>
      <c r="B108" s="5"/>
      <c r="C108" s="5"/>
      <c r="D108" s="5"/>
      <c r="E108" s="5"/>
      <c r="F108" s="5"/>
      <c r="G108" s="5"/>
      <c r="H108" s="2"/>
      <c r="I108" s="2"/>
      <c r="J108" s="2"/>
      <c r="K108" s="2"/>
      <c r="M108" s="1"/>
      <c r="N108" s="132"/>
      <c r="O108" s="132"/>
      <c r="P108" s="132"/>
      <c r="Q108" s="136"/>
      <c r="R108" s="136"/>
      <c r="S108" s="136"/>
      <c r="T108" s="136"/>
    </row>
    <row r="109" spans="1:20" s="45" customFormat="1" x14ac:dyDescent="0.25">
      <c r="A109" s="1"/>
      <c r="B109" s="5"/>
      <c r="C109" s="5"/>
      <c r="D109" s="5"/>
      <c r="E109" s="5"/>
      <c r="F109" s="5"/>
      <c r="G109" s="5"/>
      <c r="H109" s="2"/>
      <c r="I109" s="2"/>
      <c r="J109" s="2"/>
      <c r="K109" s="2"/>
      <c r="M109" s="1"/>
      <c r="N109" s="132"/>
      <c r="O109" s="132"/>
      <c r="P109" s="132"/>
      <c r="Q109" s="136"/>
      <c r="R109" s="136"/>
      <c r="S109" s="136"/>
      <c r="T109" s="136"/>
    </row>
    <row r="110" spans="1:20" s="45" customFormat="1" x14ac:dyDescent="0.25">
      <c r="A110" s="1"/>
      <c r="B110" s="5"/>
      <c r="C110" s="5"/>
      <c r="D110" s="5"/>
      <c r="E110" s="5"/>
      <c r="F110" s="5"/>
      <c r="G110" s="5"/>
      <c r="H110" s="2"/>
      <c r="I110" s="2"/>
      <c r="J110" s="2"/>
      <c r="K110" s="2"/>
      <c r="M110" s="1"/>
      <c r="N110" s="132"/>
      <c r="O110" s="132"/>
      <c r="P110" s="132"/>
      <c r="Q110" s="136"/>
      <c r="R110" s="136"/>
      <c r="S110" s="136"/>
      <c r="T110" s="136"/>
    </row>
    <row r="111" spans="1:20" s="45" customFormat="1" x14ac:dyDescent="0.25">
      <c r="A111" s="1"/>
      <c r="B111" s="5"/>
      <c r="C111" s="5"/>
      <c r="D111" s="5"/>
      <c r="E111" s="5"/>
      <c r="F111" s="5"/>
      <c r="G111" s="5"/>
      <c r="H111" s="2"/>
      <c r="I111" s="2"/>
      <c r="J111" s="2"/>
      <c r="K111" s="2"/>
      <c r="M111" s="1"/>
      <c r="N111" s="132"/>
      <c r="O111" s="132"/>
      <c r="P111" s="132"/>
      <c r="Q111" s="136"/>
      <c r="R111" s="136"/>
      <c r="S111" s="136"/>
      <c r="T111" s="136"/>
    </row>
    <row r="112" spans="1:20" s="2" customFormat="1" x14ac:dyDescent="0.25">
      <c r="A112" s="1"/>
      <c r="B112" s="5"/>
      <c r="C112" s="5"/>
      <c r="D112" s="5"/>
      <c r="E112" s="5"/>
      <c r="F112" s="5"/>
      <c r="G112" s="5"/>
      <c r="L112" s="45"/>
      <c r="M112" s="1"/>
      <c r="N112" s="132"/>
      <c r="O112" s="132"/>
      <c r="P112" s="132"/>
      <c r="Q112" s="132"/>
      <c r="R112" s="132"/>
      <c r="S112" s="132"/>
      <c r="T112" s="132"/>
    </row>
    <row r="113" spans="1:20" s="2" customFormat="1" x14ac:dyDescent="0.25">
      <c r="A113" s="1"/>
      <c r="B113" s="5"/>
      <c r="C113" s="5"/>
      <c r="D113" s="5"/>
      <c r="E113" s="5"/>
      <c r="F113" s="5"/>
      <c r="G113" s="5"/>
      <c r="L113" s="45"/>
      <c r="M113" s="1"/>
      <c r="N113" s="132"/>
      <c r="O113" s="132"/>
      <c r="P113" s="132"/>
      <c r="Q113" s="132"/>
      <c r="R113" s="132"/>
      <c r="S113" s="132"/>
      <c r="T113" s="132"/>
    </row>
    <row r="114" spans="1:20" s="2" customFormat="1" x14ac:dyDescent="0.25">
      <c r="A114" s="1"/>
      <c r="B114" s="5"/>
      <c r="C114" s="5"/>
      <c r="D114" s="5"/>
      <c r="E114" s="5"/>
      <c r="F114" s="5"/>
      <c r="G114" s="5"/>
      <c r="L114" s="45"/>
      <c r="M114" s="1"/>
      <c r="N114" s="132"/>
      <c r="O114" s="132"/>
      <c r="P114" s="132"/>
      <c r="Q114" s="132"/>
      <c r="R114" s="132"/>
      <c r="S114" s="132"/>
      <c r="T114" s="132"/>
    </row>
    <row r="115" spans="1:20" s="2" customFormat="1" x14ac:dyDescent="0.25">
      <c r="A115" s="1"/>
      <c r="B115" s="5"/>
      <c r="C115" s="5"/>
      <c r="D115" s="5"/>
      <c r="E115" s="5"/>
      <c r="F115" s="5"/>
      <c r="G115" s="5"/>
      <c r="L115" s="45"/>
      <c r="M115" s="1"/>
      <c r="N115" s="132"/>
      <c r="O115" s="132"/>
      <c r="P115" s="132"/>
      <c r="Q115" s="132"/>
      <c r="R115" s="132"/>
      <c r="S115" s="132"/>
      <c r="T115" s="132"/>
    </row>
    <row r="116" spans="1:20" s="2" customFormat="1" x14ac:dyDescent="0.25">
      <c r="A116" s="1"/>
      <c r="B116" s="5"/>
      <c r="C116" s="5"/>
      <c r="D116" s="5"/>
      <c r="E116" s="5"/>
      <c r="F116" s="5"/>
      <c r="G116" s="5"/>
      <c r="L116" s="45"/>
      <c r="M116" s="1"/>
      <c r="N116" s="132"/>
      <c r="O116" s="132"/>
      <c r="P116" s="132"/>
      <c r="Q116" s="132"/>
      <c r="R116" s="132"/>
      <c r="S116" s="132"/>
      <c r="T116" s="132"/>
    </row>
    <row r="117" spans="1:20" s="2" customFormat="1" x14ac:dyDescent="0.25">
      <c r="A117" s="1"/>
      <c r="B117" s="5"/>
      <c r="C117" s="5"/>
      <c r="D117" s="5"/>
      <c r="E117" s="5"/>
      <c r="F117" s="5"/>
      <c r="G117" s="5"/>
      <c r="L117" s="45"/>
      <c r="M117" s="1"/>
      <c r="N117" s="132"/>
      <c r="O117" s="132"/>
      <c r="P117" s="132"/>
      <c r="Q117" s="132"/>
      <c r="R117" s="132"/>
      <c r="S117" s="132"/>
      <c r="T117" s="132"/>
    </row>
  </sheetData>
  <sheetProtection algorithmName="SHA-512" hashValue="i6XyF3RPyZP6/BgrrawwuTVpT2DZxJ3hhA3FyAM8UJO7QPTODL9FnR/6GrubHZNbwoSg1buNAy4Lme4Q5dVmmw==" saltValue="baCRtlg/bGqM1t0keTcHvg==" spinCount="100000" sheet="1" objects="1" scenarios="1"/>
  <mergeCells count="61">
    <mergeCell ref="B20:K20"/>
    <mergeCell ref="B21:K21"/>
    <mergeCell ref="B25:K25"/>
    <mergeCell ref="B26:K26"/>
    <mergeCell ref="B1:K2"/>
    <mergeCell ref="F4:K4"/>
    <mergeCell ref="C6:D6"/>
    <mergeCell ref="F6:K6"/>
    <mergeCell ref="C7:D7"/>
    <mergeCell ref="F7:K7"/>
    <mergeCell ref="C8:D8"/>
    <mergeCell ref="F8:K8"/>
    <mergeCell ref="B9:K9"/>
    <mergeCell ref="B14:K14"/>
    <mergeCell ref="B15:K15"/>
    <mergeCell ref="B30:K30"/>
    <mergeCell ref="B31:K31"/>
    <mergeCell ref="B54:K54"/>
    <mergeCell ref="B61:K61"/>
    <mergeCell ref="C62:D62"/>
    <mergeCell ref="B36:K36"/>
    <mergeCell ref="B41:K41"/>
    <mergeCell ref="B42:K42"/>
    <mergeCell ref="B47:K47"/>
    <mergeCell ref="B35:K35"/>
    <mergeCell ref="B48:K48"/>
    <mergeCell ref="B53:K53"/>
    <mergeCell ref="C63:D63"/>
    <mergeCell ref="C73:D73"/>
    <mergeCell ref="C74:D74"/>
    <mergeCell ref="C75:D75"/>
    <mergeCell ref="C70:D70"/>
    <mergeCell ref="C71:D71"/>
    <mergeCell ref="C72:D72"/>
    <mergeCell ref="C67:D67"/>
    <mergeCell ref="C68:D68"/>
    <mergeCell ref="C69:D69"/>
    <mergeCell ref="C64:D64"/>
    <mergeCell ref="C65:D65"/>
    <mergeCell ref="C66:D66"/>
    <mergeCell ref="C80:D80"/>
    <mergeCell ref="C81:D81"/>
    <mergeCell ref="C76:D76"/>
    <mergeCell ref="C77:D77"/>
    <mergeCell ref="C78:D78"/>
    <mergeCell ref="A62:A87"/>
    <mergeCell ref="A6:A8"/>
    <mergeCell ref="A10:A60"/>
    <mergeCell ref="B93:E93"/>
    <mergeCell ref="B88:K88"/>
    <mergeCell ref="B89:K89"/>
    <mergeCell ref="B90:K90"/>
    <mergeCell ref="B91:K91"/>
    <mergeCell ref="B92:E92"/>
    <mergeCell ref="C85:D85"/>
    <mergeCell ref="C86:D86"/>
    <mergeCell ref="C87:D87"/>
    <mergeCell ref="C82:D82"/>
    <mergeCell ref="C83:D83"/>
    <mergeCell ref="C84:D84"/>
    <mergeCell ref="C79:D79"/>
  </mergeCells>
  <pageMargins left="0.25" right="0.25" top="0.25" bottom="0.25" header="0" footer="0"/>
  <pageSetup paperSize="3" scale="2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F116"/>
  <sheetViews>
    <sheetView showGridLines="0" showZeros="0" zoomScale="70" zoomScaleNormal="70" workbookViewId="0">
      <selection activeCell="A3" sqref="A3"/>
    </sheetView>
  </sheetViews>
  <sheetFormatPr defaultColWidth="9.08984375" defaultRowHeight="30.5" x14ac:dyDescent="0.6"/>
  <cols>
    <col min="1" max="1" width="29.6328125" style="1" customWidth="1"/>
    <col min="2" max="2" width="127.36328125" style="1" bestFit="1" customWidth="1"/>
    <col min="3" max="3" width="30.81640625" style="1" bestFit="1" customWidth="1"/>
    <col min="4" max="4" width="168.7265625" style="1" bestFit="1" customWidth="1"/>
    <col min="5" max="5" width="21.6328125" style="2" customWidth="1"/>
    <col min="6" max="6" width="9.08984375" style="23"/>
    <col min="7" max="16384" width="9.08984375" style="1"/>
  </cols>
  <sheetData>
    <row r="1" spans="1:6" ht="54.75" customHeight="1" x14ac:dyDescent="0.6">
      <c r="B1" s="201" t="s">
        <v>268</v>
      </c>
      <c r="C1" s="202"/>
      <c r="D1" s="202"/>
      <c r="E1" s="202"/>
    </row>
    <row r="2" spans="1:6" ht="21.75" customHeight="1" x14ac:dyDescent="0.6">
      <c r="B2" s="203"/>
      <c r="C2" s="203"/>
      <c r="D2" s="203"/>
      <c r="E2" s="203"/>
    </row>
    <row r="3" spans="1:6" s="3" customFormat="1" ht="59.5" customHeight="1" x14ac:dyDescent="0.6">
      <c r="A3" s="162" t="s">
        <v>786</v>
      </c>
      <c r="B3" s="160" t="s">
        <v>1</v>
      </c>
      <c r="C3" s="160" t="s">
        <v>269</v>
      </c>
      <c r="D3" s="163" t="s">
        <v>4</v>
      </c>
      <c r="E3" s="164" t="s">
        <v>270</v>
      </c>
      <c r="F3" s="23"/>
    </row>
    <row r="4" spans="1:6" s="3" customFormat="1" ht="32.5" customHeight="1" x14ac:dyDescent="0.6">
      <c r="A4" s="154"/>
      <c r="B4" s="196" t="s">
        <v>11</v>
      </c>
      <c r="C4" s="197"/>
      <c r="D4" s="197"/>
      <c r="E4" s="198"/>
      <c r="F4" s="23"/>
    </row>
    <row r="5" spans="1:6" ht="66" customHeight="1" x14ac:dyDescent="0.6">
      <c r="A5" s="165" t="s">
        <v>792</v>
      </c>
      <c r="B5" s="7" t="s">
        <v>13</v>
      </c>
      <c r="C5" s="10" t="s">
        <v>271</v>
      </c>
      <c r="D5" s="7" t="s">
        <v>16</v>
      </c>
      <c r="E5" s="26">
        <v>13200</v>
      </c>
    </row>
    <row r="6" spans="1:6" s="45" customFormat="1" ht="36" customHeight="1" x14ac:dyDescent="0.6">
      <c r="A6" s="172" t="s">
        <v>790</v>
      </c>
      <c r="B6" s="13" t="s">
        <v>17</v>
      </c>
      <c r="C6" s="21" t="s">
        <v>18</v>
      </c>
      <c r="D6" s="13" t="s">
        <v>19</v>
      </c>
      <c r="E6" s="27">
        <v>19000</v>
      </c>
      <c r="F6" s="44"/>
    </row>
    <row r="7" spans="1:6" s="45" customFormat="1" ht="36" customHeight="1" x14ac:dyDescent="0.6">
      <c r="A7" s="173"/>
      <c r="B7" s="12" t="s">
        <v>21</v>
      </c>
      <c r="C7" s="19" t="s">
        <v>22</v>
      </c>
      <c r="D7" s="12" t="s">
        <v>23</v>
      </c>
      <c r="E7" s="26">
        <v>30000</v>
      </c>
      <c r="F7" s="44"/>
    </row>
    <row r="8" spans="1:6" s="45" customFormat="1" ht="36" customHeight="1" x14ac:dyDescent="0.6">
      <c r="A8" s="174"/>
      <c r="B8" s="46" t="s">
        <v>25</v>
      </c>
      <c r="C8" s="47" t="s">
        <v>26</v>
      </c>
      <c r="D8" s="13" t="s">
        <v>27</v>
      </c>
      <c r="E8" s="28">
        <v>40000</v>
      </c>
      <c r="F8" s="44"/>
    </row>
    <row r="9" spans="1:6" ht="30" customHeight="1" x14ac:dyDescent="0.6">
      <c r="A9" s="159"/>
      <c r="B9" s="221" t="s">
        <v>29</v>
      </c>
      <c r="C9" s="222"/>
      <c r="D9" s="222"/>
      <c r="E9" s="223"/>
    </row>
    <row r="10" spans="1:6" ht="36" customHeight="1" x14ac:dyDescent="0.6">
      <c r="A10" s="172" t="s">
        <v>792</v>
      </c>
      <c r="B10" s="12" t="s">
        <v>30</v>
      </c>
      <c r="C10" s="19" t="s">
        <v>272</v>
      </c>
      <c r="D10" s="12" t="s">
        <v>33</v>
      </c>
      <c r="E10" s="29">
        <v>2022</v>
      </c>
    </row>
    <row r="11" spans="1:6" ht="36" customHeight="1" x14ac:dyDescent="0.6">
      <c r="A11" s="173"/>
      <c r="B11" s="13" t="s">
        <v>34</v>
      </c>
      <c r="C11" s="21" t="s">
        <v>273</v>
      </c>
      <c r="D11" s="13" t="s">
        <v>37</v>
      </c>
      <c r="E11" s="30">
        <v>20213</v>
      </c>
    </row>
    <row r="12" spans="1:6" ht="36" customHeight="1" x14ac:dyDescent="0.6">
      <c r="A12" s="173"/>
      <c r="B12" s="12" t="s">
        <v>38</v>
      </c>
      <c r="C12" s="19" t="s">
        <v>274</v>
      </c>
      <c r="D12" s="12" t="s">
        <v>41</v>
      </c>
      <c r="E12" s="29">
        <v>196350</v>
      </c>
    </row>
    <row r="13" spans="1:6" ht="36" hidden="1" customHeight="1" x14ac:dyDescent="0.6">
      <c r="A13" s="173"/>
      <c r="B13" s="21" t="s">
        <v>42</v>
      </c>
      <c r="C13" s="21" t="s">
        <v>275</v>
      </c>
      <c r="D13" s="21" t="s">
        <v>45</v>
      </c>
      <c r="E13" s="30">
        <v>866250</v>
      </c>
    </row>
    <row r="14" spans="1:6" ht="30" customHeight="1" x14ac:dyDescent="0.6">
      <c r="A14" s="173"/>
      <c r="B14" s="216" t="s">
        <v>46</v>
      </c>
      <c r="C14" s="217"/>
      <c r="D14" s="217"/>
      <c r="E14" s="224"/>
    </row>
    <row r="15" spans="1:6" ht="22.15" customHeight="1" x14ac:dyDescent="0.6">
      <c r="A15" s="173"/>
      <c r="B15" s="225" t="s">
        <v>47</v>
      </c>
      <c r="C15" s="226"/>
      <c r="D15" s="226"/>
      <c r="E15" s="227"/>
    </row>
    <row r="16" spans="1:6" ht="36" customHeight="1" x14ac:dyDescent="0.6">
      <c r="A16" s="173"/>
      <c r="B16" s="19" t="s">
        <v>48</v>
      </c>
      <c r="C16" s="19" t="s">
        <v>276</v>
      </c>
      <c r="D16" s="19" t="s">
        <v>51</v>
      </c>
      <c r="E16" s="29">
        <v>2695</v>
      </c>
    </row>
    <row r="17" spans="1:5" ht="36" customHeight="1" x14ac:dyDescent="0.6">
      <c r="A17" s="173"/>
      <c r="B17" s="21" t="s">
        <v>52</v>
      </c>
      <c r="C17" s="21" t="s">
        <v>277</v>
      </c>
      <c r="D17" s="21" t="s">
        <v>55</v>
      </c>
      <c r="E17" s="30">
        <v>26950</v>
      </c>
    </row>
    <row r="18" spans="1:5" ht="36" customHeight="1" x14ac:dyDescent="0.6">
      <c r="A18" s="173"/>
      <c r="B18" s="19" t="s">
        <v>56</v>
      </c>
      <c r="C18" s="19" t="s">
        <v>278</v>
      </c>
      <c r="D18" s="19" t="s">
        <v>59</v>
      </c>
      <c r="E18" s="29">
        <v>256300</v>
      </c>
    </row>
    <row r="19" spans="1:5" ht="36" hidden="1" customHeight="1" x14ac:dyDescent="0.6">
      <c r="A19" s="173"/>
      <c r="B19" s="21" t="s">
        <v>60</v>
      </c>
      <c r="C19" s="21" t="s">
        <v>279</v>
      </c>
      <c r="D19" s="21" t="s">
        <v>63</v>
      </c>
      <c r="E19" s="30">
        <v>1120900</v>
      </c>
    </row>
    <row r="20" spans="1:5" ht="30" customHeight="1" x14ac:dyDescent="0.6">
      <c r="A20" s="173"/>
      <c r="B20" s="216" t="s">
        <v>78</v>
      </c>
      <c r="C20" s="217"/>
      <c r="D20" s="217"/>
      <c r="E20" s="224"/>
    </row>
    <row r="21" spans="1:5" ht="22.15" customHeight="1" x14ac:dyDescent="0.6">
      <c r="A21" s="173"/>
      <c r="B21" s="225" t="s">
        <v>79</v>
      </c>
      <c r="C21" s="226"/>
      <c r="D21" s="226"/>
      <c r="E21" s="227"/>
    </row>
    <row r="22" spans="1:5" ht="36" customHeight="1" x14ac:dyDescent="0.6">
      <c r="A22" s="173"/>
      <c r="B22" s="10" t="s">
        <v>80</v>
      </c>
      <c r="C22" s="19" t="s">
        <v>280</v>
      </c>
      <c r="D22" s="10" t="s">
        <v>83</v>
      </c>
      <c r="E22" s="29">
        <v>4389</v>
      </c>
    </row>
    <row r="23" spans="1:5" ht="36" customHeight="1" x14ac:dyDescent="0.6">
      <c r="A23" s="173"/>
      <c r="B23" s="8" t="s">
        <v>84</v>
      </c>
      <c r="C23" s="11" t="s">
        <v>281</v>
      </c>
      <c r="D23" s="8" t="s">
        <v>87</v>
      </c>
      <c r="E23" s="30">
        <v>30030</v>
      </c>
    </row>
    <row r="24" spans="1:5" ht="36" hidden="1" customHeight="1" x14ac:dyDescent="0.6">
      <c r="A24" s="173"/>
      <c r="B24" s="10" t="s">
        <v>282</v>
      </c>
      <c r="C24" s="19" t="s">
        <v>283</v>
      </c>
      <c r="D24" s="10" t="s">
        <v>284</v>
      </c>
      <c r="E24" s="29" t="e">
        <v>#N/A</v>
      </c>
    </row>
    <row r="25" spans="1:5" ht="36" hidden="1" customHeight="1" x14ac:dyDescent="0.6">
      <c r="A25" s="173"/>
      <c r="B25" s="10" t="s">
        <v>88</v>
      </c>
      <c r="C25" s="19" t="s">
        <v>285</v>
      </c>
      <c r="D25" s="10" t="s">
        <v>91</v>
      </c>
      <c r="E25" s="29">
        <v>219450</v>
      </c>
    </row>
    <row r="26" spans="1:5" ht="34.9" customHeight="1" x14ac:dyDescent="0.6">
      <c r="A26" s="173"/>
      <c r="B26" s="216" t="s">
        <v>92</v>
      </c>
      <c r="C26" s="217"/>
      <c r="D26" s="217"/>
      <c r="E26" s="224"/>
    </row>
    <row r="27" spans="1:5" ht="22.15" customHeight="1" x14ac:dyDescent="0.6">
      <c r="A27" s="173"/>
      <c r="B27" s="225" t="s">
        <v>93</v>
      </c>
      <c r="C27" s="226"/>
      <c r="D27" s="226"/>
      <c r="E27" s="227"/>
    </row>
    <row r="28" spans="1:5" ht="36" customHeight="1" x14ac:dyDescent="0.6">
      <c r="A28" s="173"/>
      <c r="B28" s="19" t="s">
        <v>94</v>
      </c>
      <c r="C28" s="19" t="s">
        <v>286</v>
      </c>
      <c r="D28" s="19" t="s">
        <v>97</v>
      </c>
      <c r="E28" s="29">
        <v>19800</v>
      </c>
    </row>
    <row r="29" spans="1:5" ht="36" customHeight="1" x14ac:dyDescent="0.6">
      <c r="A29" s="173"/>
      <c r="B29" s="13" t="s">
        <v>98</v>
      </c>
      <c r="C29" s="21" t="s">
        <v>287</v>
      </c>
      <c r="D29" s="13" t="s">
        <v>101</v>
      </c>
      <c r="E29" s="30">
        <v>132000</v>
      </c>
    </row>
    <row r="30" spans="1:5" ht="36" hidden="1" customHeight="1" x14ac:dyDescent="0.6">
      <c r="A30" s="173"/>
      <c r="B30" s="12" t="s">
        <v>102</v>
      </c>
      <c r="C30" s="19" t="s">
        <v>288</v>
      </c>
      <c r="D30" s="12" t="s">
        <v>105</v>
      </c>
      <c r="E30" s="29">
        <v>660000</v>
      </c>
    </row>
    <row r="31" spans="1:5" ht="30" customHeight="1" x14ac:dyDescent="0.6">
      <c r="A31" s="173"/>
      <c r="B31" s="216" t="s">
        <v>289</v>
      </c>
      <c r="C31" s="217"/>
      <c r="D31" s="217"/>
      <c r="E31" s="224"/>
    </row>
    <row r="32" spans="1:5" ht="36" customHeight="1" x14ac:dyDescent="0.6">
      <c r="A32" s="173"/>
      <c r="B32" s="225" t="s">
        <v>107</v>
      </c>
      <c r="C32" s="226"/>
      <c r="D32" s="226"/>
      <c r="E32" s="227"/>
    </row>
    <row r="33" spans="1:5" ht="36" customHeight="1" x14ac:dyDescent="0.6">
      <c r="A33" s="173"/>
      <c r="B33" s="7" t="s">
        <v>108</v>
      </c>
      <c r="C33" s="10" t="s">
        <v>290</v>
      </c>
      <c r="D33" s="7" t="s">
        <v>111</v>
      </c>
      <c r="E33" s="20">
        <v>5940</v>
      </c>
    </row>
    <row r="34" spans="1:5" ht="36" customHeight="1" x14ac:dyDescent="0.6">
      <c r="A34" s="173"/>
      <c r="B34" s="8" t="s">
        <v>112</v>
      </c>
      <c r="C34" s="11" t="s">
        <v>291</v>
      </c>
      <c r="D34" s="8" t="s">
        <v>115</v>
      </c>
      <c r="E34" s="22">
        <v>47520</v>
      </c>
    </row>
    <row r="35" spans="1:5" ht="36" customHeight="1" x14ac:dyDescent="0.6">
      <c r="A35" s="173"/>
      <c r="B35" s="7" t="s">
        <v>116</v>
      </c>
      <c r="C35" s="10" t="s">
        <v>292</v>
      </c>
      <c r="D35" s="7" t="s">
        <v>119</v>
      </c>
      <c r="E35" s="20">
        <v>237600</v>
      </c>
    </row>
    <row r="36" spans="1:5" ht="36" hidden="1" customHeight="1" x14ac:dyDescent="0.6">
      <c r="A36" s="173"/>
      <c r="B36" s="8" t="s">
        <v>120</v>
      </c>
      <c r="C36" s="11" t="s">
        <v>293</v>
      </c>
      <c r="D36" s="8" t="s">
        <v>294</v>
      </c>
      <c r="E36" s="22">
        <v>792000</v>
      </c>
    </row>
    <row r="37" spans="1:5" ht="30" customHeight="1" x14ac:dyDescent="0.6">
      <c r="A37" s="173"/>
      <c r="B37" s="216" t="s">
        <v>295</v>
      </c>
      <c r="C37" s="217"/>
      <c r="D37" s="217"/>
      <c r="E37" s="224"/>
    </row>
    <row r="38" spans="1:5" ht="36" customHeight="1" x14ac:dyDescent="0.6">
      <c r="A38" s="173"/>
      <c r="B38" s="225" t="s">
        <v>125</v>
      </c>
      <c r="C38" s="226"/>
      <c r="D38" s="226"/>
      <c r="E38" s="227"/>
    </row>
    <row r="39" spans="1:5" ht="36" customHeight="1" x14ac:dyDescent="0.6">
      <c r="A39" s="173"/>
      <c r="B39" s="7" t="s">
        <v>126</v>
      </c>
      <c r="C39" s="10" t="s">
        <v>296</v>
      </c>
      <c r="D39" s="7" t="s">
        <v>129</v>
      </c>
      <c r="E39" s="20">
        <v>9900</v>
      </c>
    </row>
    <row r="40" spans="1:5" ht="36" customHeight="1" x14ac:dyDescent="0.6">
      <c r="A40" s="173"/>
      <c r="B40" s="8" t="s">
        <v>130</v>
      </c>
      <c r="C40" s="11" t="s">
        <v>297</v>
      </c>
      <c r="D40" s="8" t="s">
        <v>133</v>
      </c>
      <c r="E40" s="22">
        <v>79200</v>
      </c>
    </row>
    <row r="41" spans="1:5" ht="36" customHeight="1" x14ac:dyDescent="0.6">
      <c r="A41" s="173"/>
      <c r="B41" s="7" t="s">
        <v>134</v>
      </c>
      <c r="C41" s="10" t="s">
        <v>298</v>
      </c>
      <c r="D41" s="7" t="s">
        <v>137</v>
      </c>
      <c r="E41" s="20">
        <v>396000</v>
      </c>
    </row>
    <row r="42" spans="1:5" ht="36" hidden="1" customHeight="1" x14ac:dyDescent="0.6">
      <c r="A42" s="173"/>
      <c r="B42" s="8" t="s">
        <v>138</v>
      </c>
      <c r="C42" s="11" t="s">
        <v>299</v>
      </c>
      <c r="D42" s="8" t="s">
        <v>141</v>
      </c>
      <c r="E42" s="22">
        <v>1320000</v>
      </c>
    </row>
    <row r="43" spans="1:5" ht="30" customHeight="1" x14ac:dyDescent="0.6">
      <c r="A43" s="173"/>
      <c r="B43" s="216" t="s">
        <v>300</v>
      </c>
      <c r="C43" s="217"/>
      <c r="D43" s="217"/>
      <c r="E43" s="224"/>
    </row>
    <row r="44" spans="1:5" ht="36" customHeight="1" x14ac:dyDescent="0.6">
      <c r="A44" s="173"/>
      <c r="B44" s="225" t="s">
        <v>301</v>
      </c>
      <c r="C44" s="226"/>
      <c r="D44" s="226"/>
      <c r="E44" s="227"/>
    </row>
    <row r="45" spans="1:5" ht="36" customHeight="1" x14ac:dyDescent="0.6">
      <c r="A45" s="173"/>
      <c r="B45" s="7" t="s">
        <v>144</v>
      </c>
      <c r="C45" s="10" t="s">
        <v>302</v>
      </c>
      <c r="D45" s="12" t="s">
        <v>147</v>
      </c>
      <c r="E45" s="20">
        <v>4950</v>
      </c>
    </row>
    <row r="46" spans="1:5" ht="36" customHeight="1" x14ac:dyDescent="0.6">
      <c r="A46" s="173"/>
      <c r="B46" s="8" t="s">
        <v>148</v>
      </c>
      <c r="C46" s="11" t="s">
        <v>303</v>
      </c>
      <c r="D46" s="13" t="s">
        <v>151</v>
      </c>
      <c r="E46" s="22">
        <v>39600</v>
      </c>
    </row>
    <row r="47" spans="1:5" ht="36" customHeight="1" x14ac:dyDescent="0.6">
      <c r="A47" s="173"/>
      <c r="B47" s="7" t="s">
        <v>152</v>
      </c>
      <c r="C47" s="10" t="s">
        <v>304</v>
      </c>
      <c r="D47" s="12" t="s">
        <v>155</v>
      </c>
      <c r="E47" s="20">
        <v>198000</v>
      </c>
    </row>
    <row r="48" spans="1:5" ht="36" hidden="1" customHeight="1" x14ac:dyDescent="0.6">
      <c r="A48" s="173"/>
      <c r="B48" s="8" t="s">
        <v>156</v>
      </c>
      <c r="C48" s="11" t="s">
        <v>305</v>
      </c>
      <c r="D48" s="13" t="s">
        <v>159</v>
      </c>
      <c r="E48" s="22">
        <v>660000</v>
      </c>
    </row>
    <row r="49" spans="1:5" ht="30" customHeight="1" x14ac:dyDescent="0.6">
      <c r="A49" s="173"/>
      <c r="B49" s="216" t="s">
        <v>160</v>
      </c>
      <c r="C49" s="217"/>
      <c r="D49" s="217"/>
      <c r="E49" s="224"/>
    </row>
    <row r="50" spans="1:5" ht="30" customHeight="1" x14ac:dyDescent="0.6">
      <c r="A50" s="173"/>
      <c r="B50" s="225" t="s">
        <v>161</v>
      </c>
      <c r="C50" s="226"/>
      <c r="D50" s="226"/>
      <c r="E50" s="227"/>
    </row>
    <row r="51" spans="1:5" ht="30" customHeight="1" x14ac:dyDescent="0.6">
      <c r="A51" s="173"/>
      <c r="B51" s="7" t="s">
        <v>162</v>
      </c>
      <c r="C51" s="10" t="s">
        <v>306</v>
      </c>
      <c r="D51" s="7" t="s">
        <v>165</v>
      </c>
      <c r="E51" s="29">
        <v>4813</v>
      </c>
    </row>
    <row r="52" spans="1:5" ht="36" customHeight="1" x14ac:dyDescent="0.6">
      <c r="A52" s="173"/>
      <c r="B52" s="8" t="s">
        <v>166</v>
      </c>
      <c r="C52" s="11" t="s">
        <v>307</v>
      </c>
      <c r="D52" s="8" t="s">
        <v>169</v>
      </c>
      <c r="E52" s="22">
        <v>46750</v>
      </c>
    </row>
    <row r="53" spans="1:5" ht="36" hidden="1" customHeight="1" x14ac:dyDescent="0.6">
      <c r="A53" s="173"/>
      <c r="B53" s="12" t="s">
        <v>170</v>
      </c>
      <c r="C53" s="19" t="s">
        <v>308</v>
      </c>
      <c r="D53" s="12" t="s">
        <v>173</v>
      </c>
      <c r="E53" s="29">
        <v>206250</v>
      </c>
    </row>
    <row r="54" spans="1:5" ht="36" customHeight="1" x14ac:dyDescent="0.6">
      <c r="A54" s="173"/>
      <c r="B54" s="8" t="s">
        <v>174</v>
      </c>
      <c r="C54" s="11" t="s">
        <v>309</v>
      </c>
      <c r="D54" s="8" t="s">
        <v>177</v>
      </c>
      <c r="E54" s="30">
        <v>6738</v>
      </c>
    </row>
    <row r="55" spans="1:5" ht="36" customHeight="1" x14ac:dyDescent="0.6">
      <c r="A55" s="174"/>
      <c r="B55" s="7" t="s">
        <v>178</v>
      </c>
      <c r="C55" s="10" t="s">
        <v>310</v>
      </c>
      <c r="D55" s="7" t="s">
        <v>181</v>
      </c>
      <c r="E55" s="20">
        <v>64075</v>
      </c>
    </row>
    <row r="56" spans="1:5" ht="36" hidden="1" customHeight="1" x14ac:dyDescent="0.6">
      <c r="A56" s="159"/>
      <c r="B56" s="21" t="s">
        <v>182</v>
      </c>
      <c r="C56" s="21" t="s">
        <v>311</v>
      </c>
      <c r="D56" s="21" t="s">
        <v>185</v>
      </c>
      <c r="E56" s="30">
        <v>280225</v>
      </c>
    </row>
    <row r="57" spans="1:5" ht="30" customHeight="1" x14ac:dyDescent="0.6">
      <c r="A57" s="159"/>
      <c r="B57" s="221" t="s">
        <v>186</v>
      </c>
      <c r="C57" s="222"/>
      <c r="D57" s="222"/>
      <c r="E57" s="223"/>
    </row>
    <row r="58" spans="1:5" ht="36" customHeight="1" x14ac:dyDescent="0.6">
      <c r="A58" s="218" t="s">
        <v>791</v>
      </c>
      <c r="B58" s="36" t="s">
        <v>187</v>
      </c>
      <c r="C58" s="36" t="s">
        <v>188</v>
      </c>
      <c r="D58" s="38" t="s">
        <v>189</v>
      </c>
      <c r="E58" s="54">
        <v>2400</v>
      </c>
    </row>
    <row r="59" spans="1:5" ht="36" customHeight="1" x14ac:dyDescent="0.6">
      <c r="A59" s="219"/>
      <c r="B59" s="37" t="s">
        <v>190</v>
      </c>
      <c r="C59" s="37" t="s">
        <v>191</v>
      </c>
      <c r="D59" s="39" t="s">
        <v>192</v>
      </c>
      <c r="E59" s="55">
        <v>2700</v>
      </c>
    </row>
    <row r="60" spans="1:5" ht="36" customHeight="1" x14ac:dyDescent="0.6">
      <c r="A60" s="219"/>
      <c r="B60" s="36" t="s">
        <v>193</v>
      </c>
      <c r="C60" s="36" t="s">
        <v>194</v>
      </c>
      <c r="D60" s="38" t="s">
        <v>195</v>
      </c>
      <c r="E60" s="56">
        <v>2500</v>
      </c>
    </row>
    <row r="61" spans="1:5" ht="36" customHeight="1" x14ac:dyDescent="0.6">
      <c r="A61" s="219"/>
      <c r="B61" s="37" t="s">
        <v>196</v>
      </c>
      <c r="C61" s="37" t="s">
        <v>197</v>
      </c>
      <c r="D61" s="39" t="s">
        <v>198</v>
      </c>
      <c r="E61" s="55">
        <v>2500</v>
      </c>
    </row>
    <row r="62" spans="1:5" ht="36" customHeight="1" x14ac:dyDescent="0.6">
      <c r="A62" s="219"/>
      <c r="B62" s="36" t="s">
        <v>312</v>
      </c>
      <c r="C62" s="36" t="s">
        <v>200</v>
      </c>
      <c r="D62" s="38" t="s">
        <v>312</v>
      </c>
      <c r="E62" s="56">
        <v>2400</v>
      </c>
    </row>
    <row r="63" spans="1:5" ht="36" customHeight="1" x14ac:dyDescent="0.6">
      <c r="A63" s="219"/>
      <c r="B63" s="37" t="s">
        <v>313</v>
      </c>
      <c r="C63" s="37" t="s">
        <v>202</v>
      </c>
      <c r="D63" s="39" t="s">
        <v>313</v>
      </c>
      <c r="E63" s="55">
        <v>2700</v>
      </c>
    </row>
    <row r="64" spans="1:5" ht="36" customHeight="1" x14ac:dyDescent="0.6">
      <c r="A64" s="219"/>
      <c r="B64" s="36" t="s">
        <v>203</v>
      </c>
      <c r="C64" s="36" t="s">
        <v>204</v>
      </c>
      <c r="D64" s="38" t="s">
        <v>205</v>
      </c>
      <c r="E64" s="56">
        <v>500</v>
      </c>
    </row>
    <row r="65" spans="1:5" ht="36" customHeight="1" x14ac:dyDescent="0.6">
      <c r="A65" s="219"/>
      <c r="B65" s="37" t="s">
        <v>206</v>
      </c>
      <c r="C65" s="37" t="s">
        <v>207</v>
      </c>
      <c r="D65" s="39" t="s">
        <v>208</v>
      </c>
      <c r="E65" s="55">
        <v>600</v>
      </c>
    </row>
    <row r="66" spans="1:5" ht="36" customHeight="1" x14ac:dyDescent="0.6">
      <c r="A66" s="219"/>
      <c r="B66" s="36" t="s">
        <v>209</v>
      </c>
      <c r="C66" s="36" t="s">
        <v>210</v>
      </c>
      <c r="D66" s="38" t="s">
        <v>211</v>
      </c>
      <c r="E66" s="56">
        <v>4000</v>
      </c>
    </row>
    <row r="67" spans="1:5" ht="36" customHeight="1" x14ac:dyDescent="0.6">
      <c r="A67" s="219"/>
      <c r="B67" s="37" t="s">
        <v>212</v>
      </c>
      <c r="C67" s="37" t="s">
        <v>213</v>
      </c>
      <c r="D67" s="39" t="s">
        <v>214</v>
      </c>
      <c r="E67" s="55">
        <v>4500</v>
      </c>
    </row>
    <row r="68" spans="1:5" ht="36" customHeight="1" x14ac:dyDescent="0.6">
      <c r="A68" s="219"/>
      <c r="B68" s="36" t="s">
        <v>215</v>
      </c>
      <c r="C68" s="36" t="s">
        <v>216</v>
      </c>
      <c r="D68" s="38" t="s">
        <v>217</v>
      </c>
      <c r="E68" s="56">
        <v>4000</v>
      </c>
    </row>
    <row r="69" spans="1:5" ht="36" customHeight="1" x14ac:dyDescent="0.6">
      <c r="A69" s="219"/>
      <c r="B69" s="37" t="s">
        <v>218</v>
      </c>
      <c r="C69" s="37" t="s">
        <v>219</v>
      </c>
      <c r="D69" s="39" t="s">
        <v>220</v>
      </c>
      <c r="E69" s="55">
        <v>4500</v>
      </c>
    </row>
    <row r="70" spans="1:5" ht="36" customHeight="1" x14ac:dyDescent="0.6">
      <c r="A70" s="219"/>
      <c r="B70" s="36" t="s">
        <v>221</v>
      </c>
      <c r="C70" s="36" t="s">
        <v>222</v>
      </c>
      <c r="D70" s="38" t="s">
        <v>223</v>
      </c>
      <c r="E70" s="56">
        <v>1440</v>
      </c>
    </row>
    <row r="71" spans="1:5" ht="36" customHeight="1" x14ac:dyDescent="0.6">
      <c r="A71" s="219"/>
      <c r="B71" s="37" t="s">
        <v>224</v>
      </c>
      <c r="C71" s="37" t="s">
        <v>225</v>
      </c>
      <c r="D71" s="39" t="s">
        <v>226</v>
      </c>
      <c r="E71" s="55">
        <v>1620</v>
      </c>
    </row>
    <row r="72" spans="1:5" ht="36" customHeight="1" x14ac:dyDescent="0.6">
      <c r="A72" s="219"/>
      <c r="B72" s="36" t="s">
        <v>227</v>
      </c>
      <c r="C72" s="36" t="s">
        <v>228</v>
      </c>
      <c r="D72" s="38" t="s">
        <v>229</v>
      </c>
      <c r="E72" s="56">
        <v>4000</v>
      </c>
    </row>
    <row r="73" spans="1:5" ht="36" customHeight="1" x14ac:dyDescent="0.6">
      <c r="A73" s="219"/>
      <c r="B73" s="37" t="s">
        <v>230</v>
      </c>
      <c r="C73" s="37" t="s">
        <v>231</v>
      </c>
      <c r="D73" s="39" t="s">
        <v>232</v>
      </c>
      <c r="E73" s="55">
        <v>4500</v>
      </c>
    </row>
    <row r="74" spans="1:5" ht="36" customHeight="1" x14ac:dyDescent="0.6">
      <c r="A74" s="219"/>
      <c r="B74" s="36" t="s">
        <v>233</v>
      </c>
      <c r="C74" s="36" t="s">
        <v>234</v>
      </c>
      <c r="D74" s="38" t="s">
        <v>235</v>
      </c>
      <c r="E74" s="56">
        <v>2800</v>
      </c>
    </row>
    <row r="75" spans="1:5" ht="36" customHeight="1" x14ac:dyDescent="0.6">
      <c r="A75" s="219"/>
      <c r="B75" s="37" t="s">
        <v>236</v>
      </c>
      <c r="C75" s="37" t="s">
        <v>237</v>
      </c>
      <c r="D75" s="39" t="s">
        <v>238</v>
      </c>
      <c r="E75" s="55">
        <v>3150</v>
      </c>
    </row>
    <row r="76" spans="1:5" ht="36" customHeight="1" x14ac:dyDescent="0.6">
      <c r="A76" s="219"/>
      <c r="B76" s="36" t="s">
        <v>239</v>
      </c>
      <c r="C76" s="36" t="s">
        <v>240</v>
      </c>
      <c r="D76" s="38" t="s">
        <v>241</v>
      </c>
      <c r="E76" s="56">
        <v>4000</v>
      </c>
    </row>
    <row r="77" spans="1:5" ht="36" customHeight="1" x14ac:dyDescent="0.6">
      <c r="A77" s="219"/>
      <c r="B77" s="37" t="s">
        <v>242</v>
      </c>
      <c r="C77" s="37" t="s">
        <v>243</v>
      </c>
      <c r="D77" s="39" t="s">
        <v>244</v>
      </c>
      <c r="E77" s="55">
        <v>4500</v>
      </c>
    </row>
    <row r="78" spans="1:5" ht="36" customHeight="1" x14ac:dyDescent="0.6">
      <c r="A78" s="219"/>
      <c r="B78" s="36" t="s">
        <v>245</v>
      </c>
      <c r="C78" s="36" t="s">
        <v>246</v>
      </c>
      <c r="D78" s="38" t="s">
        <v>247</v>
      </c>
      <c r="E78" s="56">
        <v>4000</v>
      </c>
    </row>
    <row r="79" spans="1:5" ht="36" customHeight="1" x14ac:dyDescent="0.6">
      <c r="A79" s="219"/>
      <c r="B79" s="37" t="s">
        <v>248</v>
      </c>
      <c r="C79" s="37" t="s">
        <v>249</v>
      </c>
      <c r="D79" s="39" t="s">
        <v>250</v>
      </c>
      <c r="E79" s="55">
        <v>4500</v>
      </c>
    </row>
    <row r="80" spans="1:5" ht="36" customHeight="1" x14ac:dyDescent="0.6">
      <c r="A80" s="219"/>
      <c r="B80" s="36" t="s">
        <v>251</v>
      </c>
      <c r="C80" s="36" t="s">
        <v>252</v>
      </c>
      <c r="D80" s="38" t="s">
        <v>253</v>
      </c>
      <c r="E80" s="56">
        <v>5000</v>
      </c>
    </row>
    <row r="81" spans="1:5" ht="36" customHeight="1" x14ac:dyDescent="0.6">
      <c r="A81" s="219"/>
      <c r="B81" s="37" t="s">
        <v>254</v>
      </c>
      <c r="C81" s="37" t="s">
        <v>255</v>
      </c>
      <c r="D81" s="39" t="s">
        <v>256</v>
      </c>
      <c r="E81" s="55">
        <v>5500</v>
      </c>
    </row>
    <row r="82" spans="1:5" ht="23.25" customHeight="1" x14ac:dyDescent="0.6">
      <c r="A82" s="219"/>
      <c r="B82" s="36" t="s">
        <v>257</v>
      </c>
      <c r="C82" s="36" t="s">
        <v>258</v>
      </c>
      <c r="D82" s="38" t="s">
        <v>259</v>
      </c>
      <c r="E82" s="56">
        <v>2400</v>
      </c>
    </row>
    <row r="83" spans="1:5" ht="27" customHeight="1" x14ac:dyDescent="0.6">
      <c r="A83" s="220"/>
      <c r="B83" s="37" t="s">
        <v>260</v>
      </c>
      <c r="C83" s="37" t="s">
        <v>261</v>
      </c>
      <c r="D83" s="39" t="s">
        <v>262</v>
      </c>
      <c r="E83" s="57">
        <v>2700</v>
      </c>
    </row>
    <row r="84" spans="1:5" ht="19.899999999999999" customHeight="1" x14ac:dyDescent="0.6">
      <c r="A84" s="161"/>
      <c r="B84" s="228"/>
      <c r="C84" s="229"/>
      <c r="D84" s="229"/>
      <c r="E84" s="230"/>
    </row>
    <row r="85" spans="1:5" ht="19.899999999999999" customHeight="1" x14ac:dyDescent="0.6">
      <c r="B85" s="231" t="s">
        <v>263</v>
      </c>
      <c r="C85" s="231"/>
      <c r="D85" s="231"/>
      <c r="E85" s="231"/>
    </row>
    <row r="86" spans="1:5" ht="19.899999999999999" customHeight="1" x14ac:dyDescent="0.6">
      <c r="B86" s="183" t="s">
        <v>314</v>
      </c>
      <c r="C86" s="183"/>
      <c r="D86" s="183"/>
      <c r="E86" s="183"/>
    </row>
    <row r="87" spans="1:5" ht="17.25" customHeight="1" x14ac:dyDescent="0.6">
      <c r="B87" s="183" t="s">
        <v>315</v>
      </c>
      <c r="C87" s="183"/>
      <c r="D87" s="183"/>
      <c r="E87" s="183"/>
    </row>
    <row r="88" spans="1:5" ht="22.5" customHeight="1" x14ac:dyDescent="0.6">
      <c r="B88" s="16" t="s">
        <v>316</v>
      </c>
      <c r="C88" s="16"/>
      <c r="D88" s="16"/>
      <c r="E88" s="24"/>
    </row>
    <row r="89" spans="1:5" ht="26.25" customHeight="1" x14ac:dyDescent="0.6">
      <c r="B89" s="183" t="s">
        <v>317</v>
      </c>
      <c r="C89" s="183"/>
      <c r="D89" s="183"/>
      <c r="E89" s="183"/>
    </row>
    <row r="90" spans="1:5" ht="69.75" customHeight="1" x14ac:dyDescent="0.6">
      <c r="B90" s="178" t="s">
        <v>318</v>
      </c>
      <c r="C90" s="178"/>
      <c r="D90" s="178"/>
      <c r="E90" s="178"/>
    </row>
    <row r="91" spans="1:5" x14ac:dyDescent="0.6">
      <c r="B91" s="3"/>
      <c r="C91" s="3"/>
      <c r="D91" s="3"/>
      <c r="E91" s="3"/>
    </row>
    <row r="92" spans="1:5" x14ac:dyDescent="0.6">
      <c r="B92" s="3"/>
      <c r="C92" s="3"/>
      <c r="D92" s="3"/>
      <c r="E92" s="3"/>
    </row>
    <row r="93" spans="1:5" x14ac:dyDescent="0.6">
      <c r="B93" s="3"/>
      <c r="C93" s="3"/>
      <c r="D93" s="3"/>
      <c r="E93" s="3"/>
    </row>
    <row r="94" spans="1:5" x14ac:dyDescent="0.6">
      <c r="B94" s="4"/>
      <c r="C94" s="3"/>
      <c r="D94" s="4"/>
      <c r="E94" s="25"/>
    </row>
    <row r="95" spans="1:5" x14ac:dyDescent="0.6">
      <c r="B95" s="4"/>
      <c r="C95" s="3"/>
      <c r="D95" s="4"/>
      <c r="E95" s="25"/>
    </row>
    <row r="96" spans="1:5" x14ac:dyDescent="0.6">
      <c r="B96" s="4"/>
      <c r="C96" s="3"/>
      <c r="D96" s="4"/>
      <c r="E96" s="25"/>
    </row>
    <row r="97" spans="2:5" x14ac:dyDescent="0.6">
      <c r="B97" s="4"/>
      <c r="C97" s="3"/>
      <c r="D97" s="4"/>
      <c r="E97" s="25"/>
    </row>
    <row r="98" spans="2:5" x14ac:dyDescent="0.6">
      <c r="B98" s="4"/>
      <c r="C98" s="3"/>
      <c r="D98" s="4"/>
      <c r="E98" s="25"/>
    </row>
    <row r="99" spans="2:5" x14ac:dyDescent="0.6">
      <c r="B99" s="4"/>
      <c r="C99" s="3"/>
      <c r="D99" s="4"/>
      <c r="E99" s="25"/>
    </row>
    <row r="100" spans="2:5" x14ac:dyDescent="0.6">
      <c r="B100" s="4"/>
      <c r="C100" s="3"/>
      <c r="D100" s="4"/>
      <c r="E100" s="25"/>
    </row>
    <row r="101" spans="2:5" x14ac:dyDescent="0.6">
      <c r="B101" s="4"/>
      <c r="C101" s="3"/>
      <c r="D101" s="4"/>
      <c r="E101" s="25"/>
    </row>
    <row r="102" spans="2:5" x14ac:dyDescent="0.6">
      <c r="B102" s="4"/>
      <c r="C102" s="3"/>
      <c r="D102" s="4"/>
      <c r="E102" s="25"/>
    </row>
    <row r="103" spans="2:5" x14ac:dyDescent="0.6">
      <c r="B103" s="4"/>
      <c r="C103" s="3"/>
      <c r="D103" s="4"/>
      <c r="E103" s="25"/>
    </row>
    <row r="104" spans="2:5" x14ac:dyDescent="0.6">
      <c r="B104" s="4"/>
      <c r="C104" s="3"/>
      <c r="D104" s="4"/>
      <c r="E104" s="25"/>
    </row>
    <row r="105" spans="2:5" x14ac:dyDescent="0.6">
      <c r="B105" s="4"/>
      <c r="C105" s="3"/>
      <c r="D105" s="4"/>
      <c r="E105" s="25"/>
    </row>
    <row r="106" spans="2:5" x14ac:dyDescent="0.6">
      <c r="B106" s="4"/>
      <c r="C106" s="3"/>
      <c r="D106" s="4"/>
      <c r="E106" s="25"/>
    </row>
    <row r="107" spans="2:5" x14ac:dyDescent="0.6">
      <c r="B107" s="5"/>
      <c r="D107" s="5"/>
    </row>
    <row r="108" spans="2:5" x14ac:dyDescent="0.6">
      <c r="B108" s="5"/>
      <c r="D108" s="5"/>
    </row>
    <row r="109" spans="2:5" x14ac:dyDescent="0.6">
      <c r="B109" s="5"/>
      <c r="D109" s="5"/>
    </row>
    <row r="110" spans="2:5" x14ac:dyDescent="0.6">
      <c r="B110" s="5"/>
      <c r="D110" s="5"/>
    </row>
    <row r="111" spans="2:5" x14ac:dyDescent="0.6">
      <c r="B111" s="5"/>
      <c r="D111" s="5"/>
    </row>
    <row r="112" spans="2:5" x14ac:dyDescent="0.6">
      <c r="B112" s="5"/>
      <c r="D112" s="5"/>
    </row>
    <row r="113" spans="2:4" x14ac:dyDescent="0.6">
      <c r="B113" s="5"/>
      <c r="D113" s="5"/>
    </row>
    <row r="114" spans="2:4" x14ac:dyDescent="0.6">
      <c r="B114" s="5"/>
      <c r="D114" s="5"/>
    </row>
    <row r="115" spans="2:4" x14ac:dyDescent="0.6">
      <c r="B115" s="5"/>
      <c r="D115" s="5"/>
    </row>
    <row r="116" spans="2:4" x14ac:dyDescent="0.6">
      <c r="B116" s="5"/>
      <c r="D116" s="5"/>
    </row>
  </sheetData>
  <sheetProtection algorithmName="SHA-512" hashValue="iUyzDL3hJIWRh0IcKXgRTWUvW5MpY6Z2EMjWzkoYEb45aAv91JNAMlyFcbfgeAa2AERwVsEKP3AMPiJqKksycQ==" saltValue="HeKT4bxLL6C+6X6SJ72FxQ==" spinCount="100000" sheet="1" objects="1" scenarios="1"/>
  <mergeCells count="27">
    <mergeCell ref="B49:E49"/>
    <mergeCell ref="B89:E89"/>
    <mergeCell ref="B4:E4"/>
    <mergeCell ref="B57:E57"/>
    <mergeCell ref="B84:E84"/>
    <mergeCell ref="B85:E85"/>
    <mergeCell ref="B86:E86"/>
    <mergeCell ref="B37:E37"/>
    <mergeCell ref="B38:E38"/>
    <mergeCell ref="B43:E43"/>
    <mergeCell ref="B44:E44"/>
    <mergeCell ref="A58:A83"/>
    <mergeCell ref="A10:A55"/>
    <mergeCell ref="A6:A8"/>
    <mergeCell ref="B90:E90"/>
    <mergeCell ref="B1:E2"/>
    <mergeCell ref="B9:E9"/>
    <mergeCell ref="B14:E14"/>
    <mergeCell ref="B87:E87"/>
    <mergeCell ref="B15:E15"/>
    <mergeCell ref="B20:E20"/>
    <mergeCell ref="B21:E21"/>
    <mergeCell ref="B26:E26"/>
    <mergeCell ref="B27:E27"/>
    <mergeCell ref="B32:E32"/>
    <mergeCell ref="B31:E31"/>
    <mergeCell ref="B50:E50"/>
  </mergeCells>
  <pageMargins left="0.25" right="0.25" top="0" bottom="0" header="0" footer="0"/>
  <pageSetup paperSize="3" scale="3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J88"/>
  <sheetViews>
    <sheetView showGridLines="0" showZeros="0" zoomScale="70" zoomScaleNormal="70" workbookViewId="0">
      <pane ySplit="3" topLeftCell="A4" activePane="bottomLeft" state="frozen"/>
      <selection activeCell="B50" sqref="B50:E50"/>
      <selection pane="bottomLeft" activeCell="B1" sqref="B1:E2"/>
    </sheetView>
  </sheetViews>
  <sheetFormatPr defaultColWidth="9.08984375" defaultRowHeight="11.5" x14ac:dyDescent="0.25"/>
  <cols>
    <col min="1" max="1" width="24.54296875" style="1" customWidth="1"/>
    <col min="2" max="2" width="17.7265625" style="1" customWidth="1"/>
    <col min="3" max="3" width="62.08984375" style="1" customWidth="1"/>
    <col min="4" max="4" width="198.7265625" style="1" customWidth="1"/>
    <col min="5" max="5" width="22.7265625" style="35" customWidth="1"/>
    <col min="6" max="6" width="9.81640625" style="1" bestFit="1" customWidth="1"/>
    <col min="7" max="16384" width="9.08984375" style="1"/>
  </cols>
  <sheetData>
    <row r="1" spans="1:5" ht="54.65" customHeight="1" x14ac:dyDescent="0.25">
      <c r="B1" s="201" t="s">
        <v>319</v>
      </c>
      <c r="C1" s="201"/>
      <c r="D1" s="201"/>
      <c r="E1" s="201"/>
    </row>
    <row r="2" spans="1:5" ht="21.75" customHeight="1" x14ac:dyDescent="0.25">
      <c r="B2" s="232"/>
      <c r="C2" s="232"/>
      <c r="D2" s="232"/>
      <c r="E2" s="232"/>
    </row>
    <row r="3" spans="1:5" s="3" customFormat="1" ht="60" customHeight="1" x14ac:dyDescent="0.3">
      <c r="A3" s="162" t="s">
        <v>786</v>
      </c>
      <c r="B3" s="9" t="s">
        <v>1</v>
      </c>
      <c r="C3" s="9" t="s">
        <v>269</v>
      </c>
      <c r="D3" s="14" t="s">
        <v>4</v>
      </c>
      <c r="E3" s="233" t="s">
        <v>270</v>
      </c>
    </row>
    <row r="4" spans="1:5" s="3" customFormat="1" ht="31.9" customHeight="1" x14ac:dyDescent="0.3">
      <c r="A4" s="235" t="s">
        <v>793</v>
      </c>
      <c r="B4" s="17"/>
      <c r="C4" s="18"/>
      <c r="D4" s="15" t="s">
        <v>11</v>
      </c>
      <c r="E4" s="234"/>
    </row>
    <row r="5" spans="1:5" ht="36" customHeight="1" x14ac:dyDescent="0.25">
      <c r="A5" s="236"/>
      <c r="B5" s="10" t="s">
        <v>320</v>
      </c>
      <c r="C5" s="10" t="s">
        <v>321</v>
      </c>
      <c r="D5" s="7" t="s">
        <v>322</v>
      </c>
      <c r="E5" s="26">
        <v>2640</v>
      </c>
    </row>
    <row r="6" spans="1:5" s="45" customFormat="1" ht="36" customHeight="1" x14ac:dyDescent="0.25">
      <c r="A6" s="236"/>
      <c r="B6" s="21" t="s">
        <v>323</v>
      </c>
      <c r="C6" s="21" t="s">
        <v>324</v>
      </c>
      <c r="D6" s="13" t="s">
        <v>325</v>
      </c>
      <c r="E6" s="27">
        <v>3800</v>
      </c>
    </row>
    <row r="7" spans="1:5" s="45" customFormat="1" ht="36" customHeight="1" x14ac:dyDescent="0.25">
      <c r="A7" s="236"/>
      <c r="B7" s="19" t="s">
        <v>326</v>
      </c>
      <c r="C7" s="19" t="s">
        <v>327</v>
      </c>
      <c r="D7" s="12" t="s">
        <v>328</v>
      </c>
      <c r="E7" s="26">
        <v>6000</v>
      </c>
    </row>
    <row r="8" spans="1:5" s="45" customFormat="1" ht="36" customHeight="1" x14ac:dyDescent="0.25">
      <c r="A8" s="236"/>
      <c r="B8" s="47" t="s">
        <v>329</v>
      </c>
      <c r="C8" s="48" t="s">
        <v>330</v>
      </c>
      <c r="D8" s="13" t="s">
        <v>331</v>
      </c>
      <c r="E8" s="28">
        <v>8000</v>
      </c>
    </row>
    <row r="9" spans="1:5" ht="30" customHeight="1" x14ac:dyDescent="0.25">
      <c r="A9" s="236"/>
      <c r="B9" s="221" t="s">
        <v>29</v>
      </c>
      <c r="C9" s="222"/>
      <c r="D9" s="222"/>
      <c r="E9" s="223"/>
    </row>
    <row r="10" spans="1:5" ht="36" customHeight="1" x14ac:dyDescent="0.25">
      <c r="A10" s="236"/>
      <c r="B10" s="19" t="s">
        <v>332</v>
      </c>
      <c r="C10" s="19" t="s">
        <v>333</v>
      </c>
      <c r="D10" s="12" t="s">
        <v>334</v>
      </c>
      <c r="E10" s="29">
        <v>405</v>
      </c>
    </row>
    <row r="11" spans="1:5" ht="36" customHeight="1" x14ac:dyDescent="0.25">
      <c r="A11" s="236"/>
      <c r="B11" s="21" t="s">
        <v>335</v>
      </c>
      <c r="C11" s="21" t="s">
        <v>336</v>
      </c>
      <c r="D11" s="13" t="s">
        <v>337</v>
      </c>
      <c r="E11" s="30">
        <v>4043</v>
      </c>
    </row>
    <row r="12" spans="1:5" ht="36" customHeight="1" x14ac:dyDescent="0.25">
      <c r="A12" s="236"/>
      <c r="B12" s="19" t="s">
        <v>338</v>
      </c>
      <c r="C12" s="19" t="s">
        <v>339</v>
      </c>
      <c r="D12" s="12" t="s">
        <v>340</v>
      </c>
      <c r="E12" s="29">
        <v>39270</v>
      </c>
    </row>
    <row r="13" spans="1:5" ht="36" hidden="1" customHeight="1" x14ac:dyDescent="0.25">
      <c r="A13" s="236"/>
      <c r="B13" s="21" t="s">
        <v>341</v>
      </c>
      <c r="C13" s="21" t="s">
        <v>342</v>
      </c>
      <c r="D13" s="13" t="s">
        <v>343</v>
      </c>
      <c r="E13" s="30" t="e">
        <f>VLOOKUP(C13,#REF!,3,0)</f>
        <v>#REF!</v>
      </c>
    </row>
    <row r="14" spans="1:5" ht="30" customHeight="1" x14ac:dyDescent="0.25">
      <c r="A14" s="236"/>
      <c r="B14" s="216" t="s">
        <v>46</v>
      </c>
      <c r="C14" s="217"/>
      <c r="D14" s="217"/>
      <c r="E14" s="224"/>
    </row>
    <row r="15" spans="1:5" ht="22.15" customHeight="1" x14ac:dyDescent="0.25">
      <c r="A15" s="236"/>
      <c r="B15" s="225" t="s">
        <v>47</v>
      </c>
      <c r="C15" s="226"/>
      <c r="D15" s="226"/>
      <c r="E15" s="227"/>
    </row>
    <row r="16" spans="1:5" ht="36" customHeight="1" x14ac:dyDescent="0.25">
      <c r="A16" s="236"/>
      <c r="B16" s="19" t="s">
        <v>344</v>
      </c>
      <c r="C16" s="19" t="s">
        <v>345</v>
      </c>
      <c r="D16" s="19" t="s">
        <v>346</v>
      </c>
      <c r="E16" s="29">
        <v>539</v>
      </c>
    </row>
    <row r="17" spans="1:7" ht="36" customHeight="1" x14ac:dyDescent="0.25">
      <c r="A17" s="236"/>
      <c r="B17" s="21" t="s">
        <v>347</v>
      </c>
      <c r="C17" s="21" t="s">
        <v>348</v>
      </c>
      <c r="D17" s="21" t="s">
        <v>349</v>
      </c>
      <c r="E17" s="30">
        <v>5390</v>
      </c>
    </row>
    <row r="18" spans="1:7" ht="36" customHeight="1" x14ac:dyDescent="0.25">
      <c r="A18" s="236"/>
      <c r="B18" s="19" t="s">
        <v>350</v>
      </c>
      <c r="C18" s="19" t="s">
        <v>351</v>
      </c>
      <c r="D18" s="19" t="s">
        <v>352</v>
      </c>
      <c r="E18" s="29">
        <v>51260</v>
      </c>
    </row>
    <row r="19" spans="1:7" ht="36" hidden="1" customHeight="1" x14ac:dyDescent="0.25">
      <c r="A19" s="236"/>
      <c r="B19" s="21" t="s">
        <v>353</v>
      </c>
      <c r="C19" s="21" t="s">
        <v>354</v>
      </c>
      <c r="D19" s="21" t="s">
        <v>355</v>
      </c>
      <c r="E19" s="30" t="e">
        <f>VLOOKUP(C19,#REF!,3,0)</f>
        <v>#REF!</v>
      </c>
    </row>
    <row r="20" spans="1:7" ht="30" customHeight="1" x14ac:dyDescent="0.25">
      <c r="A20" s="236"/>
      <c r="B20" s="216" t="s">
        <v>78</v>
      </c>
      <c r="C20" s="217"/>
      <c r="D20" s="217"/>
      <c r="E20" s="224"/>
    </row>
    <row r="21" spans="1:7" ht="22.15" customHeight="1" x14ac:dyDescent="0.25">
      <c r="A21" s="236"/>
      <c r="B21" s="225" t="s">
        <v>79</v>
      </c>
      <c r="C21" s="226"/>
      <c r="D21" s="226"/>
      <c r="E21" s="227"/>
    </row>
    <row r="22" spans="1:7" ht="36" customHeight="1" x14ac:dyDescent="0.25">
      <c r="A22" s="236"/>
      <c r="B22" s="10" t="s">
        <v>356</v>
      </c>
      <c r="C22" s="19" t="s">
        <v>357</v>
      </c>
      <c r="D22" s="10" t="s">
        <v>358</v>
      </c>
      <c r="E22" s="29">
        <v>878</v>
      </c>
    </row>
    <row r="23" spans="1:7" ht="36" customHeight="1" x14ac:dyDescent="0.3">
      <c r="A23" s="236"/>
      <c r="B23" s="11" t="s">
        <v>359</v>
      </c>
      <c r="C23" s="11" t="s">
        <v>360</v>
      </c>
      <c r="D23" s="8" t="s">
        <v>361</v>
      </c>
      <c r="E23" s="30">
        <v>6006</v>
      </c>
      <c r="F23" s="31"/>
    </row>
    <row r="24" spans="1:7" ht="36" hidden="1" customHeight="1" x14ac:dyDescent="0.25">
      <c r="A24" s="236"/>
      <c r="B24" s="10" t="s">
        <v>362</v>
      </c>
      <c r="C24" s="19" t="s">
        <v>363</v>
      </c>
      <c r="D24" s="10" t="s">
        <v>364</v>
      </c>
      <c r="E24" s="29" t="e">
        <f>VLOOKUP(C24,#REF!,3,0)</f>
        <v>#REF!</v>
      </c>
    </row>
    <row r="25" spans="1:7" ht="34.9" customHeight="1" x14ac:dyDescent="0.25">
      <c r="A25" s="236"/>
      <c r="B25" s="216" t="s">
        <v>92</v>
      </c>
      <c r="C25" s="217"/>
      <c r="D25" s="217"/>
      <c r="E25" s="224"/>
    </row>
    <row r="26" spans="1:7" ht="22.15" customHeight="1" x14ac:dyDescent="0.25">
      <c r="A26" s="236"/>
      <c r="B26" s="225" t="s">
        <v>93</v>
      </c>
      <c r="C26" s="226"/>
      <c r="D26" s="226"/>
      <c r="E26" s="227"/>
    </row>
    <row r="27" spans="1:7" ht="36" customHeight="1" x14ac:dyDescent="0.25">
      <c r="A27" s="236"/>
      <c r="B27" s="19" t="s">
        <v>365</v>
      </c>
      <c r="C27" s="19" t="s">
        <v>366</v>
      </c>
      <c r="D27" s="19" t="s">
        <v>367</v>
      </c>
      <c r="E27" s="29">
        <v>3960</v>
      </c>
    </row>
    <row r="28" spans="1:7" ht="36" customHeight="1" x14ac:dyDescent="0.25">
      <c r="A28" s="236"/>
      <c r="B28" s="21" t="s">
        <v>368</v>
      </c>
      <c r="C28" s="21" t="s">
        <v>369</v>
      </c>
      <c r="D28" s="13" t="s">
        <v>370</v>
      </c>
      <c r="E28" s="30">
        <v>26400</v>
      </c>
    </row>
    <row r="29" spans="1:7" ht="36" hidden="1" customHeight="1" x14ac:dyDescent="0.25">
      <c r="A29" s="236"/>
      <c r="B29" s="19" t="s">
        <v>371</v>
      </c>
      <c r="C29" s="19" t="s">
        <v>372</v>
      </c>
      <c r="D29" s="12" t="s">
        <v>373</v>
      </c>
      <c r="E29" s="29" t="e">
        <f>VLOOKUP(C29,#REF!,3,0)</f>
        <v>#REF!</v>
      </c>
    </row>
    <row r="30" spans="1:7" ht="30" customHeight="1" x14ac:dyDescent="0.25">
      <c r="A30" s="236"/>
      <c r="B30" s="216" t="s">
        <v>289</v>
      </c>
      <c r="C30" s="217"/>
      <c r="D30" s="217"/>
      <c r="E30" s="224"/>
    </row>
    <row r="31" spans="1:7" ht="36" customHeight="1" x14ac:dyDescent="0.25">
      <c r="A31" s="236"/>
      <c r="B31" s="225" t="s">
        <v>107</v>
      </c>
      <c r="C31" s="226"/>
      <c r="D31" s="226"/>
      <c r="E31" s="227"/>
    </row>
    <row r="32" spans="1:7" ht="36" customHeight="1" x14ac:dyDescent="0.3">
      <c r="A32" s="236"/>
      <c r="B32" s="10" t="s">
        <v>374</v>
      </c>
      <c r="C32" s="10" t="s">
        <v>375</v>
      </c>
      <c r="D32" s="7" t="s">
        <v>376</v>
      </c>
      <c r="E32" s="20">
        <v>1188</v>
      </c>
      <c r="G32" s="43"/>
    </row>
    <row r="33" spans="1:10" ht="36" customHeight="1" x14ac:dyDescent="0.3">
      <c r="A33" s="236"/>
      <c r="B33" s="11" t="s">
        <v>377</v>
      </c>
      <c r="C33" s="11" t="s">
        <v>378</v>
      </c>
      <c r="D33" s="8" t="s">
        <v>379</v>
      </c>
      <c r="E33" s="22">
        <v>9504</v>
      </c>
      <c r="G33" s="43"/>
    </row>
    <row r="34" spans="1:10" ht="36" customHeight="1" x14ac:dyDescent="0.25">
      <c r="A34" s="236"/>
      <c r="B34" s="10" t="s">
        <v>380</v>
      </c>
      <c r="C34" s="10" t="s">
        <v>381</v>
      </c>
      <c r="D34" s="7" t="s">
        <v>382</v>
      </c>
      <c r="E34" s="20">
        <v>47520</v>
      </c>
    </row>
    <row r="35" spans="1:10" ht="36" hidden="1" customHeight="1" x14ac:dyDescent="0.25">
      <c r="A35" s="236"/>
      <c r="B35" s="11" t="s">
        <v>383</v>
      </c>
      <c r="C35" s="11" t="s">
        <v>384</v>
      </c>
      <c r="D35" s="8" t="s">
        <v>385</v>
      </c>
      <c r="E35" s="22" t="e">
        <f>VLOOKUP(C35,#REF!,3,0)</f>
        <v>#REF!</v>
      </c>
    </row>
    <row r="36" spans="1:10" ht="30" customHeight="1" x14ac:dyDescent="0.25">
      <c r="A36" s="236"/>
      <c r="B36" s="216" t="s">
        <v>295</v>
      </c>
      <c r="C36" s="217"/>
      <c r="D36" s="217"/>
      <c r="E36" s="224"/>
    </row>
    <row r="37" spans="1:10" ht="36" customHeight="1" x14ac:dyDescent="0.25">
      <c r="A37" s="236"/>
      <c r="B37" s="225" t="s">
        <v>125</v>
      </c>
      <c r="C37" s="226"/>
      <c r="D37" s="226"/>
      <c r="E37" s="227"/>
    </row>
    <row r="38" spans="1:10" ht="36" customHeight="1" x14ac:dyDescent="0.25">
      <c r="A38" s="236"/>
      <c r="B38" s="10" t="s">
        <v>386</v>
      </c>
      <c r="C38" s="10" t="s">
        <v>387</v>
      </c>
      <c r="D38" s="7" t="s">
        <v>388</v>
      </c>
      <c r="E38" s="20">
        <v>1980</v>
      </c>
    </row>
    <row r="39" spans="1:10" ht="36" customHeight="1" x14ac:dyDescent="0.25">
      <c r="A39" s="236"/>
      <c r="B39" s="11" t="s">
        <v>389</v>
      </c>
      <c r="C39" s="11" t="s">
        <v>390</v>
      </c>
      <c r="D39" s="8" t="s">
        <v>391</v>
      </c>
      <c r="E39" s="22">
        <v>15840</v>
      </c>
    </row>
    <row r="40" spans="1:10" ht="36" customHeight="1" x14ac:dyDescent="0.25">
      <c r="A40" s="236"/>
      <c r="B40" s="10" t="s">
        <v>392</v>
      </c>
      <c r="C40" s="10" t="s">
        <v>393</v>
      </c>
      <c r="D40" s="7" t="s">
        <v>394</v>
      </c>
      <c r="E40" s="20">
        <v>79200</v>
      </c>
    </row>
    <row r="41" spans="1:10" ht="36" hidden="1" customHeight="1" x14ac:dyDescent="0.25">
      <c r="A41" s="236"/>
      <c r="B41" s="11" t="s">
        <v>395</v>
      </c>
      <c r="C41" s="11" t="s">
        <v>396</v>
      </c>
      <c r="D41" s="8" t="s">
        <v>397</v>
      </c>
      <c r="E41" s="22" t="e">
        <f>VLOOKUP(C41,#REF!,3,0)</f>
        <v>#REF!</v>
      </c>
    </row>
    <row r="42" spans="1:10" ht="30" customHeight="1" x14ac:dyDescent="0.25">
      <c r="A42" s="236"/>
      <c r="B42" s="216" t="s">
        <v>300</v>
      </c>
      <c r="C42" s="217"/>
      <c r="D42" s="217"/>
      <c r="E42" s="224"/>
    </row>
    <row r="43" spans="1:10" ht="36" customHeight="1" x14ac:dyDescent="0.25">
      <c r="A43" s="236"/>
      <c r="B43" s="225" t="s">
        <v>301</v>
      </c>
      <c r="C43" s="226"/>
      <c r="D43" s="226"/>
      <c r="E43" s="227"/>
    </row>
    <row r="44" spans="1:10" ht="36" customHeight="1" x14ac:dyDescent="0.25">
      <c r="A44" s="236"/>
      <c r="B44" s="10" t="s">
        <v>398</v>
      </c>
      <c r="C44" s="10" t="s">
        <v>399</v>
      </c>
      <c r="D44" s="12" t="s">
        <v>400</v>
      </c>
      <c r="E44" s="20">
        <v>990</v>
      </c>
    </row>
    <row r="45" spans="1:10" ht="36" customHeight="1" x14ac:dyDescent="0.25">
      <c r="A45" s="236"/>
      <c r="B45" s="11" t="s">
        <v>401</v>
      </c>
      <c r="C45" s="11" t="s">
        <v>402</v>
      </c>
      <c r="D45" s="13" t="s">
        <v>403</v>
      </c>
      <c r="E45" s="22">
        <v>7920</v>
      </c>
    </row>
    <row r="46" spans="1:10" ht="36" customHeight="1" x14ac:dyDescent="0.25">
      <c r="A46" s="236"/>
      <c r="B46" s="10" t="s">
        <v>404</v>
      </c>
      <c r="C46" s="10" t="s">
        <v>405</v>
      </c>
      <c r="D46" s="12" t="s">
        <v>406</v>
      </c>
      <c r="E46" s="20">
        <v>39600</v>
      </c>
    </row>
    <row r="47" spans="1:10" ht="36" hidden="1" customHeight="1" x14ac:dyDescent="0.25">
      <c r="A47" s="236"/>
      <c r="B47" s="11" t="s">
        <v>407</v>
      </c>
      <c r="C47" s="11" t="s">
        <v>408</v>
      </c>
      <c r="D47" s="13" t="s">
        <v>409</v>
      </c>
      <c r="E47" s="22" t="e">
        <f>VLOOKUP(C47,#REF!,3,0)</f>
        <v>#REF!</v>
      </c>
    </row>
    <row r="48" spans="1:10" ht="30" customHeight="1" x14ac:dyDescent="0.6">
      <c r="A48" s="236"/>
      <c r="B48" s="216" t="s">
        <v>160</v>
      </c>
      <c r="C48" s="217"/>
      <c r="D48" s="217"/>
      <c r="E48" s="224"/>
      <c r="F48" s="23"/>
      <c r="G48" s="23"/>
      <c r="H48" s="23"/>
      <c r="I48" s="23"/>
      <c r="J48" s="23"/>
    </row>
    <row r="49" spans="1:10" ht="30" customHeight="1" x14ac:dyDescent="0.6">
      <c r="A49" s="236"/>
      <c r="B49" s="196" t="s">
        <v>161</v>
      </c>
      <c r="C49" s="197"/>
      <c r="D49" s="197"/>
      <c r="E49" s="198"/>
      <c r="F49" s="23"/>
      <c r="G49" s="23"/>
      <c r="H49" s="23"/>
      <c r="I49" s="23"/>
      <c r="J49" s="23"/>
    </row>
    <row r="50" spans="1:10" ht="30" customHeight="1" x14ac:dyDescent="0.6">
      <c r="A50" s="236"/>
      <c r="B50" s="10" t="s">
        <v>410</v>
      </c>
      <c r="C50" s="10" t="s">
        <v>411</v>
      </c>
      <c r="D50" s="7" t="s">
        <v>412</v>
      </c>
      <c r="E50" s="20">
        <v>963</v>
      </c>
      <c r="F50" s="23"/>
      <c r="G50" s="43"/>
      <c r="H50" s="23"/>
      <c r="I50" s="23"/>
      <c r="J50" s="23"/>
    </row>
    <row r="51" spans="1:10" ht="36" customHeight="1" x14ac:dyDescent="0.25">
      <c r="A51" s="236"/>
      <c r="B51" s="11" t="s">
        <v>413</v>
      </c>
      <c r="C51" s="11" t="s">
        <v>414</v>
      </c>
      <c r="D51" s="8" t="s">
        <v>415</v>
      </c>
      <c r="E51" s="22">
        <v>9350</v>
      </c>
    </row>
    <row r="52" spans="1:10" ht="36" hidden="1" customHeight="1" x14ac:dyDescent="0.25">
      <c r="A52" s="236"/>
      <c r="B52" s="19" t="s">
        <v>416</v>
      </c>
      <c r="C52" s="19" t="s">
        <v>417</v>
      </c>
      <c r="D52" s="12" t="s">
        <v>418</v>
      </c>
      <c r="E52" s="29">
        <v>41250</v>
      </c>
    </row>
    <row r="53" spans="1:10" ht="36" customHeight="1" x14ac:dyDescent="0.25">
      <c r="A53" s="236"/>
      <c r="B53" s="11" t="s">
        <v>419</v>
      </c>
      <c r="C53" s="11" t="s">
        <v>420</v>
      </c>
      <c r="D53" s="8" t="s">
        <v>421</v>
      </c>
      <c r="E53" s="22">
        <v>1348</v>
      </c>
    </row>
    <row r="54" spans="1:10" ht="36" customHeight="1" x14ac:dyDescent="0.25">
      <c r="A54" s="236"/>
      <c r="B54" s="10" t="s">
        <v>422</v>
      </c>
      <c r="C54" s="10" t="s">
        <v>423</v>
      </c>
      <c r="D54" s="7" t="s">
        <v>424</v>
      </c>
      <c r="E54" s="20">
        <v>12815</v>
      </c>
    </row>
    <row r="55" spans="1:10" ht="36" hidden="1" customHeight="1" x14ac:dyDescent="0.25">
      <c r="A55" s="236"/>
      <c r="B55" s="21" t="s">
        <v>425</v>
      </c>
      <c r="C55" s="21" t="s">
        <v>426</v>
      </c>
      <c r="D55" s="21" t="s">
        <v>427</v>
      </c>
      <c r="E55" s="30" t="e">
        <f>VLOOKUP(C55,#REF!,3,0)</f>
        <v>#REF!</v>
      </c>
    </row>
    <row r="56" spans="1:10" ht="19.5" customHeight="1" x14ac:dyDescent="0.25">
      <c r="A56" s="237"/>
      <c r="B56" s="221"/>
      <c r="C56" s="222"/>
      <c r="D56" s="222"/>
      <c r="E56" s="223"/>
    </row>
    <row r="57" spans="1:10" ht="19.899999999999999" customHeight="1" x14ac:dyDescent="0.25">
      <c r="B57" s="182" t="s">
        <v>263</v>
      </c>
      <c r="C57" s="182"/>
      <c r="D57" s="182"/>
      <c r="E57" s="182"/>
    </row>
    <row r="58" spans="1:10" ht="19.899999999999999" customHeight="1" x14ac:dyDescent="0.25">
      <c r="B58" s="183" t="s">
        <v>428</v>
      </c>
      <c r="C58" s="183"/>
      <c r="D58" s="183"/>
      <c r="E58" s="183"/>
    </row>
    <row r="59" spans="1:10" ht="19.899999999999999" customHeight="1" x14ac:dyDescent="0.25">
      <c r="B59" s="183" t="s">
        <v>315</v>
      </c>
      <c r="C59" s="183"/>
      <c r="D59" s="183"/>
      <c r="E59" s="183"/>
    </row>
    <row r="60" spans="1:10" ht="19.899999999999999" customHeight="1" x14ac:dyDescent="0.25">
      <c r="B60" s="183" t="s">
        <v>429</v>
      </c>
      <c r="C60" s="183"/>
      <c r="D60" s="183"/>
      <c r="E60" s="183"/>
    </row>
    <row r="61" spans="1:10" ht="19.899999999999999" customHeight="1" x14ac:dyDescent="0.25">
      <c r="B61" s="183" t="s">
        <v>317</v>
      </c>
      <c r="C61" s="183"/>
      <c r="D61" s="183"/>
      <c r="E61" s="183"/>
    </row>
    <row r="62" spans="1:10" ht="13.5" x14ac:dyDescent="0.25">
      <c r="B62" s="6"/>
      <c r="C62" s="6"/>
      <c r="D62" s="6"/>
      <c r="E62" s="32"/>
    </row>
    <row r="63" spans="1:10" ht="13.5" x14ac:dyDescent="0.3">
      <c r="B63" s="3"/>
      <c r="C63" s="3"/>
      <c r="D63" s="3"/>
      <c r="E63" s="33"/>
    </row>
    <row r="64" spans="1:10" ht="13.5" x14ac:dyDescent="0.3">
      <c r="B64" s="3"/>
      <c r="C64" s="3"/>
      <c r="D64" s="3"/>
      <c r="E64" s="33"/>
    </row>
    <row r="65" spans="2:5" ht="13.5" x14ac:dyDescent="0.3">
      <c r="B65" s="3"/>
      <c r="C65" s="3"/>
      <c r="D65" s="3"/>
      <c r="E65" s="33"/>
    </row>
    <row r="66" spans="2:5" ht="13.5" x14ac:dyDescent="0.3">
      <c r="B66" s="4"/>
      <c r="C66" s="3"/>
      <c r="D66" s="4"/>
      <c r="E66" s="34"/>
    </row>
    <row r="67" spans="2:5" ht="13.5" x14ac:dyDescent="0.3">
      <c r="B67" s="4"/>
      <c r="C67" s="3"/>
      <c r="D67" s="4"/>
      <c r="E67" s="34"/>
    </row>
    <row r="68" spans="2:5" ht="13.5" x14ac:dyDescent="0.3">
      <c r="B68" s="4"/>
      <c r="C68" s="3"/>
      <c r="D68" s="4"/>
      <c r="E68" s="34"/>
    </row>
    <row r="69" spans="2:5" ht="13.5" x14ac:dyDescent="0.3">
      <c r="B69" s="4"/>
      <c r="C69" s="3"/>
      <c r="D69" s="4"/>
      <c r="E69" s="34"/>
    </row>
    <row r="70" spans="2:5" ht="13.5" x14ac:dyDescent="0.3">
      <c r="B70" s="4"/>
      <c r="C70" s="3"/>
      <c r="D70" s="4"/>
      <c r="E70" s="34"/>
    </row>
    <row r="71" spans="2:5" ht="13.5" x14ac:dyDescent="0.3">
      <c r="B71" s="4"/>
      <c r="C71" s="3"/>
      <c r="D71" s="4"/>
      <c r="E71" s="34"/>
    </row>
    <row r="72" spans="2:5" ht="13.5" x14ac:dyDescent="0.3">
      <c r="B72" s="4"/>
      <c r="C72" s="3"/>
      <c r="D72" s="4"/>
      <c r="E72" s="34"/>
    </row>
    <row r="73" spans="2:5" ht="13.5" x14ac:dyDescent="0.3">
      <c r="B73" s="4"/>
      <c r="C73" s="3"/>
      <c r="D73" s="4"/>
      <c r="E73" s="34"/>
    </row>
    <row r="74" spans="2:5" ht="13.5" x14ac:dyDescent="0.3">
      <c r="B74" s="4"/>
      <c r="C74" s="3"/>
      <c r="D74" s="4"/>
      <c r="E74" s="34"/>
    </row>
    <row r="75" spans="2:5" ht="13.5" x14ac:dyDescent="0.3">
      <c r="B75" s="4"/>
      <c r="C75" s="3"/>
      <c r="D75" s="4"/>
      <c r="E75" s="34"/>
    </row>
    <row r="76" spans="2:5" ht="13.5" x14ac:dyDescent="0.3">
      <c r="B76" s="4"/>
      <c r="C76" s="3"/>
      <c r="D76" s="4"/>
      <c r="E76" s="34"/>
    </row>
    <row r="77" spans="2:5" ht="13.5" x14ac:dyDescent="0.3">
      <c r="B77" s="4"/>
      <c r="C77" s="3"/>
      <c r="D77" s="4"/>
      <c r="E77" s="34"/>
    </row>
    <row r="78" spans="2:5" ht="13.5" x14ac:dyDescent="0.3">
      <c r="B78" s="4"/>
      <c r="C78" s="3"/>
      <c r="D78" s="4"/>
      <c r="E78" s="34"/>
    </row>
    <row r="79" spans="2:5" x14ac:dyDescent="0.25">
      <c r="B79" s="5"/>
      <c r="D79" s="5"/>
    </row>
    <row r="80" spans="2:5" x14ac:dyDescent="0.25">
      <c r="B80" s="5"/>
      <c r="D80" s="5"/>
    </row>
    <row r="81" spans="1:6" x14ac:dyDescent="0.25">
      <c r="B81" s="5"/>
      <c r="D81" s="5"/>
    </row>
    <row r="82" spans="1:6" x14ac:dyDescent="0.25">
      <c r="B82" s="5"/>
      <c r="D82" s="5"/>
    </row>
    <row r="83" spans="1:6" x14ac:dyDescent="0.25">
      <c r="B83" s="5"/>
      <c r="D83" s="5"/>
    </row>
    <row r="84" spans="1:6" x14ac:dyDescent="0.25">
      <c r="B84" s="5"/>
      <c r="D84" s="5"/>
    </row>
    <row r="85" spans="1:6" x14ac:dyDescent="0.25">
      <c r="B85" s="5"/>
      <c r="D85" s="5"/>
    </row>
    <row r="86" spans="1:6" x14ac:dyDescent="0.25">
      <c r="B86" s="5"/>
      <c r="D86" s="5"/>
    </row>
    <row r="87" spans="1:6" s="2" customFormat="1" x14ac:dyDescent="0.25">
      <c r="A87" s="1"/>
      <c r="B87" s="5"/>
      <c r="C87" s="1"/>
      <c r="D87" s="5"/>
      <c r="E87" s="35"/>
      <c r="F87" s="1"/>
    </row>
    <row r="88" spans="1:6" s="2" customFormat="1" x14ac:dyDescent="0.25">
      <c r="A88" s="1"/>
      <c r="B88" s="5"/>
      <c r="C88" s="1"/>
      <c r="D88" s="5"/>
      <c r="E88" s="35"/>
      <c r="F88" s="1"/>
    </row>
  </sheetData>
  <sheetProtection algorithmName="SHA-512" hashValue="Tw/Q9NULsC+XE4x5zaJ7M7oNUkKTB0CcxRPmJJKX9RWWa+024RTFDhJME7bOqqfOvqTXrxVyqUJEdo5KlxiyrQ==" saltValue="An1dChEwvklbKIfD8n3n5g==" spinCount="100000" sheet="1" objects="1" scenarios="1"/>
  <mergeCells count="24">
    <mergeCell ref="A4:A56"/>
    <mergeCell ref="B59:E59"/>
    <mergeCell ref="B42:E42"/>
    <mergeCell ref="B49:E49"/>
    <mergeCell ref="B37:E37"/>
    <mergeCell ref="B43:E43"/>
    <mergeCell ref="B57:E57"/>
    <mergeCell ref="B58:E58"/>
    <mergeCell ref="B61:E61"/>
    <mergeCell ref="B56:E56"/>
    <mergeCell ref="B1:E2"/>
    <mergeCell ref="E3:E4"/>
    <mergeCell ref="B9:E9"/>
    <mergeCell ref="B14:E14"/>
    <mergeCell ref="B15:E15"/>
    <mergeCell ref="B20:E20"/>
    <mergeCell ref="B21:E21"/>
    <mergeCell ref="B25:E25"/>
    <mergeCell ref="B26:E26"/>
    <mergeCell ref="B30:E30"/>
    <mergeCell ref="B31:E31"/>
    <mergeCell ref="B48:E48"/>
    <mergeCell ref="B36:E36"/>
    <mergeCell ref="B60:E60"/>
  </mergeCells>
  <pageMargins left="0.25" right="0.25" top="0" bottom="0" header="0" footer="0"/>
  <pageSetup paperSize="3" scale="3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K88"/>
  <sheetViews>
    <sheetView showGridLines="0" showZeros="0" topLeftCell="B1" zoomScale="70" zoomScaleNormal="70" workbookViewId="0">
      <pane ySplit="3" topLeftCell="A8" activePane="bottomLeft" state="frozen"/>
      <selection activeCell="B50" sqref="B50:E50"/>
      <selection pane="bottomLeft" activeCell="C23" sqref="C23"/>
    </sheetView>
  </sheetViews>
  <sheetFormatPr defaultColWidth="9.08984375" defaultRowHeight="11.5" x14ac:dyDescent="0.25"/>
  <cols>
    <col min="1" max="1" width="0.81640625" style="1" customWidth="1"/>
    <col min="2" max="2" width="28.81640625" style="1" customWidth="1"/>
    <col min="3" max="3" width="135.36328125" style="1" customWidth="1"/>
    <col min="4" max="4" width="40.54296875" style="1" customWidth="1"/>
    <col min="5" max="5" width="195.36328125" style="1" customWidth="1"/>
    <col min="6" max="6" width="22.7265625" style="35" customWidth="1"/>
    <col min="7" max="7" width="9.81640625" style="1" bestFit="1" customWidth="1"/>
    <col min="8" max="16384" width="9.08984375" style="1"/>
  </cols>
  <sheetData>
    <row r="1" spans="2:6" ht="54.65" customHeight="1" x14ac:dyDescent="0.25">
      <c r="C1" s="201" t="s">
        <v>430</v>
      </c>
      <c r="D1" s="201"/>
      <c r="E1" s="201"/>
      <c r="F1" s="201"/>
    </row>
    <row r="2" spans="2:6" ht="21.75" customHeight="1" x14ac:dyDescent="0.25">
      <c r="C2" s="232"/>
      <c r="D2" s="232"/>
      <c r="E2" s="232"/>
      <c r="F2" s="232"/>
    </row>
    <row r="3" spans="2:6" s="3" customFormat="1" ht="60" customHeight="1" x14ac:dyDescent="0.3">
      <c r="B3" s="162" t="s">
        <v>786</v>
      </c>
      <c r="C3" s="9" t="s">
        <v>1</v>
      </c>
      <c r="D3" s="9" t="s">
        <v>269</v>
      </c>
      <c r="E3" s="14" t="s">
        <v>4</v>
      </c>
      <c r="F3" s="233" t="s">
        <v>270</v>
      </c>
    </row>
    <row r="4" spans="2:6" s="3" customFormat="1" ht="31.9" customHeight="1" x14ac:dyDescent="0.3">
      <c r="B4" s="238" t="s">
        <v>793</v>
      </c>
      <c r="C4" s="17"/>
      <c r="D4" s="18"/>
      <c r="E4" s="15" t="s">
        <v>11</v>
      </c>
      <c r="F4" s="234"/>
    </row>
    <row r="5" spans="2:6" ht="36" customHeight="1" x14ac:dyDescent="0.25">
      <c r="B5" s="239"/>
      <c r="C5" s="10" t="s">
        <v>431</v>
      </c>
      <c r="D5" s="10" t="s">
        <v>432</v>
      </c>
      <c r="E5" s="7" t="s">
        <v>433</v>
      </c>
      <c r="F5" s="26">
        <v>3960</v>
      </c>
    </row>
    <row r="6" spans="2:6" s="45" customFormat="1" ht="36" customHeight="1" x14ac:dyDescent="0.25">
      <c r="B6" s="239"/>
      <c r="C6" s="13" t="s">
        <v>434</v>
      </c>
      <c r="D6" s="21" t="s">
        <v>435</v>
      </c>
      <c r="E6" s="13" t="s">
        <v>436</v>
      </c>
      <c r="F6" s="27">
        <v>5700</v>
      </c>
    </row>
    <row r="7" spans="2:6" s="45" customFormat="1" ht="36" customHeight="1" x14ac:dyDescent="0.25">
      <c r="B7" s="239"/>
      <c r="C7" s="12" t="s">
        <v>437</v>
      </c>
      <c r="D7" s="19" t="s">
        <v>438</v>
      </c>
      <c r="E7" s="12" t="s">
        <v>439</v>
      </c>
      <c r="F7" s="26">
        <v>9000</v>
      </c>
    </row>
    <row r="8" spans="2:6" s="45" customFormat="1" ht="36" customHeight="1" x14ac:dyDescent="0.25">
      <c r="B8" s="239"/>
      <c r="C8" s="46" t="s">
        <v>440</v>
      </c>
      <c r="D8" s="48" t="s">
        <v>441</v>
      </c>
      <c r="E8" s="13" t="s">
        <v>442</v>
      </c>
      <c r="F8" s="28">
        <v>12000</v>
      </c>
    </row>
    <row r="9" spans="2:6" ht="30" customHeight="1" x14ac:dyDescent="0.25">
      <c r="B9" s="239"/>
      <c r="C9" s="221" t="s">
        <v>29</v>
      </c>
      <c r="D9" s="222"/>
      <c r="E9" s="222"/>
      <c r="F9" s="223"/>
    </row>
    <row r="10" spans="2:6" ht="36" customHeight="1" x14ac:dyDescent="0.25">
      <c r="B10" s="239"/>
      <c r="C10" s="19" t="s">
        <v>443</v>
      </c>
      <c r="D10" s="19" t="s">
        <v>444</v>
      </c>
      <c r="E10" s="12" t="s">
        <v>445</v>
      </c>
      <c r="F10" s="29">
        <v>606</v>
      </c>
    </row>
    <row r="11" spans="2:6" ht="36" customHeight="1" x14ac:dyDescent="0.25">
      <c r="B11" s="239"/>
      <c r="C11" s="21" t="s">
        <v>446</v>
      </c>
      <c r="D11" s="21" t="s">
        <v>447</v>
      </c>
      <c r="E11" s="13" t="s">
        <v>448</v>
      </c>
      <c r="F11" s="30">
        <v>6064</v>
      </c>
    </row>
    <row r="12" spans="2:6" ht="36" customHeight="1" x14ac:dyDescent="0.25">
      <c r="B12" s="239"/>
      <c r="C12" s="19" t="s">
        <v>449</v>
      </c>
      <c r="D12" s="19" t="s">
        <v>450</v>
      </c>
      <c r="E12" s="12" t="s">
        <v>451</v>
      </c>
      <c r="F12" s="29">
        <v>58905</v>
      </c>
    </row>
    <row r="13" spans="2:6" ht="36" hidden="1" customHeight="1" x14ac:dyDescent="0.25">
      <c r="B13" s="239"/>
      <c r="C13" s="21" t="s">
        <v>452</v>
      </c>
      <c r="D13" s="21" t="s">
        <v>453</v>
      </c>
      <c r="E13" s="21" t="s">
        <v>454</v>
      </c>
      <c r="F13" s="30" t="e">
        <f>VLOOKUP(D13,#REF!,3,0)</f>
        <v>#REF!</v>
      </c>
    </row>
    <row r="14" spans="2:6" ht="30" customHeight="1" x14ac:dyDescent="0.25">
      <c r="B14" s="239"/>
      <c r="C14" s="216" t="s">
        <v>46</v>
      </c>
      <c r="D14" s="217"/>
      <c r="E14" s="217"/>
      <c r="F14" s="224"/>
    </row>
    <row r="15" spans="2:6" ht="22.15" customHeight="1" x14ac:dyDescent="0.25">
      <c r="B15" s="239"/>
      <c r="C15" s="225" t="s">
        <v>47</v>
      </c>
      <c r="D15" s="226"/>
      <c r="E15" s="226"/>
      <c r="F15" s="227"/>
    </row>
    <row r="16" spans="2:6" ht="36" customHeight="1" x14ac:dyDescent="0.25">
      <c r="B16" s="239"/>
      <c r="C16" s="19" t="s">
        <v>455</v>
      </c>
      <c r="D16" s="19" t="s">
        <v>456</v>
      </c>
      <c r="E16" s="19" t="s">
        <v>457</v>
      </c>
      <c r="F16" s="29">
        <v>809</v>
      </c>
    </row>
    <row r="17" spans="2:8" ht="36" customHeight="1" x14ac:dyDescent="0.25">
      <c r="B17" s="239"/>
      <c r="C17" s="21" t="s">
        <v>458</v>
      </c>
      <c r="D17" s="21" t="s">
        <v>459</v>
      </c>
      <c r="E17" s="21" t="s">
        <v>460</v>
      </c>
      <c r="F17" s="30">
        <v>8085</v>
      </c>
    </row>
    <row r="18" spans="2:8" ht="36" customHeight="1" x14ac:dyDescent="0.25">
      <c r="B18" s="239"/>
      <c r="C18" s="19" t="s">
        <v>461</v>
      </c>
      <c r="D18" s="19" t="s">
        <v>462</v>
      </c>
      <c r="E18" s="19" t="s">
        <v>463</v>
      </c>
      <c r="F18" s="29">
        <v>76890</v>
      </c>
    </row>
    <row r="19" spans="2:8" ht="36" hidden="1" customHeight="1" x14ac:dyDescent="0.25">
      <c r="B19" s="239"/>
      <c r="C19" s="21" t="s">
        <v>464</v>
      </c>
      <c r="D19" s="21" t="s">
        <v>465</v>
      </c>
      <c r="E19" s="21" t="s">
        <v>466</v>
      </c>
      <c r="F19" s="30" t="e">
        <f>VLOOKUP(D19,#REF!,3,0)</f>
        <v>#REF!</v>
      </c>
    </row>
    <row r="20" spans="2:8" ht="30" customHeight="1" x14ac:dyDescent="0.25">
      <c r="B20" s="239"/>
      <c r="C20" s="216" t="s">
        <v>78</v>
      </c>
      <c r="D20" s="217"/>
      <c r="E20" s="217"/>
      <c r="F20" s="224"/>
    </row>
    <row r="21" spans="2:8" ht="22.15" customHeight="1" x14ac:dyDescent="0.25">
      <c r="B21" s="239"/>
      <c r="C21" s="225" t="s">
        <v>79</v>
      </c>
      <c r="D21" s="226"/>
      <c r="E21" s="226"/>
      <c r="F21" s="227"/>
    </row>
    <row r="22" spans="2:8" ht="36" customHeight="1" x14ac:dyDescent="0.25">
      <c r="B22" s="239"/>
      <c r="C22" s="10" t="s">
        <v>467</v>
      </c>
      <c r="D22" s="19" t="s">
        <v>468</v>
      </c>
      <c r="E22" s="10" t="s">
        <v>469</v>
      </c>
      <c r="F22" s="29">
        <v>1317</v>
      </c>
    </row>
    <row r="23" spans="2:8" ht="36" customHeight="1" x14ac:dyDescent="0.3">
      <c r="B23" s="239"/>
      <c r="C23" s="11" t="s">
        <v>470</v>
      </c>
      <c r="D23" s="11" t="s">
        <v>471</v>
      </c>
      <c r="E23" s="8" t="s">
        <v>472</v>
      </c>
      <c r="F23" s="30">
        <v>9009</v>
      </c>
      <c r="G23" s="31"/>
    </row>
    <row r="24" spans="2:8" ht="36" hidden="1" customHeight="1" x14ac:dyDescent="0.25">
      <c r="B24" s="239"/>
      <c r="C24" s="10" t="s">
        <v>473</v>
      </c>
      <c r="D24" s="19" t="s">
        <v>474</v>
      </c>
      <c r="E24" s="10" t="s">
        <v>475</v>
      </c>
      <c r="F24" s="29" t="e">
        <f>VLOOKUP(D24,#REF!,3,0)</f>
        <v>#REF!</v>
      </c>
    </row>
    <row r="25" spans="2:8" ht="34.9" customHeight="1" x14ac:dyDescent="0.25">
      <c r="B25" s="239"/>
      <c r="C25" s="216" t="s">
        <v>92</v>
      </c>
      <c r="D25" s="217"/>
      <c r="E25" s="217"/>
      <c r="F25" s="224"/>
    </row>
    <row r="26" spans="2:8" ht="22.15" customHeight="1" x14ac:dyDescent="0.25">
      <c r="B26" s="239"/>
      <c r="C26" s="225" t="s">
        <v>93</v>
      </c>
      <c r="D26" s="226"/>
      <c r="E26" s="226"/>
      <c r="F26" s="227"/>
    </row>
    <row r="27" spans="2:8" ht="36" customHeight="1" x14ac:dyDescent="0.25">
      <c r="B27" s="239"/>
      <c r="C27" s="19" t="s">
        <v>476</v>
      </c>
      <c r="D27" s="19" t="s">
        <v>477</v>
      </c>
      <c r="E27" s="19" t="s">
        <v>478</v>
      </c>
      <c r="F27" s="29">
        <v>5940</v>
      </c>
    </row>
    <row r="28" spans="2:8" ht="36" customHeight="1" x14ac:dyDescent="0.25">
      <c r="B28" s="239"/>
      <c r="C28" s="21" t="s">
        <v>479</v>
      </c>
      <c r="D28" s="21" t="s">
        <v>480</v>
      </c>
      <c r="E28" s="13" t="s">
        <v>481</v>
      </c>
      <c r="F28" s="30">
        <v>39600</v>
      </c>
    </row>
    <row r="29" spans="2:8" ht="36" hidden="1" customHeight="1" x14ac:dyDescent="0.25">
      <c r="B29" s="239"/>
      <c r="C29" s="19" t="s">
        <v>482</v>
      </c>
      <c r="D29" s="19" t="s">
        <v>483</v>
      </c>
      <c r="E29" s="12" t="s">
        <v>484</v>
      </c>
      <c r="F29" s="29" t="e">
        <f>VLOOKUP(D29,#REF!,3,0)</f>
        <v>#REF!</v>
      </c>
    </row>
    <row r="30" spans="2:8" ht="30" customHeight="1" x14ac:dyDescent="0.25">
      <c r="B30" s="239"/>
      <c r="C30" s="216" t="s">
        <v>289</v>
      </c>
      <c r="D30" s="217"/>
      <c r="E30" s="217"/>
      <c r="F30" s="224"/>
    </row>
    <row r="31" spans="2:8" ht="36" customHeight="1" x14ac:dyDescent="0.25">
      <c r="B31" s="239"/>
      <c r="C31" s="225" t="s">
        <v>107</v>
      </c>
      <c r="D31" s="226"/>
      <c r="E31" s="226"/>
      <c r="F31" s="227"/>
    </row>
    <row r="32" spans="2:8" ht="36" customHeight="1" x14ac:dyDescent="0.3">
      <c r="B32" s="239"/>
      <c r="C32" s="10" t="s">
        <v>485</v>
      </c>
      <c r="D32" s="10" t="s">
        <v>486</v>
      </c>
      <c r="E32" s="7" t="s">
        <v>487</v>
      </c>
      <c r="F32" s="20">
        <v>1782</v>
      </c>
      <c r="H32" s="43"/>
    </row>
    <row r="33" spans="2:11" ht="36" customHeight="1" x14ac:dyDescent="0.25">
      <c r="B33" s="239"/>
      <c r="C33" s="11" t="s">
        <v>488</v>
      </c>
      <c r="D33" s="11" t="s">
        <v>489</v>
      </c>
      <c r="E33" s="8" t="s">
        <v>490</v>
      </c>
      <c r="F33" s="22">
        <v>14256</v>
      </c>
    </row>
    <row r="34" spans="2:11" ht="36" customHeight="1" x14ac:dyDescent="0.25">
      <c r="B34" s="239"/>
      <c r="C34" s="10" t="s">
        <v>491</v>
      </c>
      <c r="D34" s="10" t="s">
        <v>492</v>
      </c>
      <c r="E34" s="7" t="s">
        <v>493</v>
      </c>
      <c r="F34" s="20">
        <v>71280</v>
      </c>
    </row>
    <row r="35" spans="2:11" ht="36" hidden="1" customHeight="1" x14ac:dyDescent="0.25">
      <c r="B35" s="239"/>
      <c r="C35" s="11" t="s">
        <v>494</v>
      </c>
      <c r="D35" s="11" t="s">
        <v>495</v>
      </c>
      <c r="E35" s="8" t="s">
        <v>496</v>
      </c>
      <c r="F35" s="22" t="e">
        <f>VLOOKUP(D35,#REF!,3,0)</f>
        <v>#REF!</v>
      </c>
    </row>
    <row r="36" spans="2:11" ht="30" customHeight="1" x14ac:dyDescent="0.25">
      <c r="B36" s="239"/>
      <c r="C36" s="216" t="s">
        <v>295</v>
      </c>
      <c r="D36" s="217"/>
      <c r="E36" s="217"/>
      <c r="F36" s="224"/>
    </row>
    <row r="37" spans="2:11" ht="36" customHeight="1" x14ac:dyDescent="0.25">
      <c r="B37" s="239"/>
      <c r="C37" s="225" t="s">
        <v>125</v>
      </c>
      <c r="D37" s="226"/>
      <c r="E37" s="226"/>
      <c r="F37" s="227"/>
    </row>
    <row r="38" spans="2:11" ht="36" customHeight="1" x14ac:dyDescent="0.25">
      <c r="B38" s="239"/>
      <c r="C38" s="10" t="s">
        <v>497</v>
      </c>
      <c r="D38" s="10" t="s">
        <v>498</v>
      </c>
      <c r="E38" s="7" t="s">
        <v>499</v>
      </c>
      <c r="F38" s="20">
        <v>2970</v>
      </c>
    </row>
    <row r="39" spans="2:11" ht="36" customHeight="1" x14ac:dyDescent="0.25">
      <c r="B39" s="239"/>
      <c r="C39" s="11" t="s">
        <v>500</v>
      </c>
      <c r="D39" s="11" t="s">
        <v>501</v>
      </c>
      <c r="E39" s="8" t="s">
        <v>502</v>
      </c>
      <c r="F39" s="22">
        <v>23760</v>
      </c>
    </row>
    <row r="40" spans="2:11" ht="36" customHeight="1" x14ac:dyDescent="0.25">
      <c r="B40" s="239"/>
      <c r="C40" s="10" t="s">
        <v>503</v>
      </c>
      <c r="D40" s="10" t="s">
        <v>504</v>
      </c>
      <c r="E40" s="7" t="s">
        <v>505</v>
      </c>
      <c r="F40" s="20">
        <v>118800</v>
      </c>
    </row>
    <row r="41" spans="2:11" ht="36" hidden="1" customHeight="1" x14ac:dyDescent="0.25">
      <c r="B41" s="239"/>
      <c r="C41" s="11" t="s">
        <v>506</v>
      </c>
      <c r="D41" s="11" t="s">
        <v>507</v>
      </c>
      <c r="E41" s="8" t="s">
        <v>508</v>
      </c>
      <c r="F41" s="22" t="e">
        <f>VLOOKUP(D41,#REF!,3,0)</f>
        <v>#REF!</v>
      </c>
    </row>
    <row r="42" spans="2:11" ht="30" customHeight="1" x14ac:dyDescent="0.25">
      <c r="B42" s="239"/>
      <c r="C42" s="216" t="s">
        <v>300</v>
      </c>
      <c r="D42" s="217"/>
      <c r="E42" s="217"/>
      <c r="F42" s="224"/>
    </row>
    <row r="43" spans="2:11" ht="36" customHeight="1" x14ac:dyDescent="0.25">
      <c r="B43" s="239"/>
      <c r="C43" s="225" t="s">
        <v>301</v>
      </c>
      <c r="D43" s="226"/>
      <c r="E43" s="226"/>
      <c r="F43" s="227"/>
    </row>
    <row r="44" spans="2:11" ht="36" customHeight="1" x14ac:dyDescent="0.25">
      <c r="B44" s="239"/>
      <c r="C44" s="10" t="s">
        <v>509</v>
      </c>
      <c r="D44" s="10" t="s">
        <v>510</v>
      </c>
      <c r="E44" s="12" t="s">
        <v>511</v>
      </c>
      <c r="F44" s="20">
        <v>1485</v>
      </c>
    </row>
    <row r="45" spans="2:11" ht="36" customHeight="1" x14ac:dyDescent="0.25">
      <c r="B45" s="239"/>
      <c r="C45" s="11" t="s">
        <v>512</v>
      </c>
      <c r="D45" s="11" t="s">
        <v>513</v>
      </c>
      <c r="E45" s="13" t="s">
        <v>514</v>
      </c>
      <c r="F45" s="22">
        <v>11880</v>
      </c>
    </row>
    <row r="46" spans="2:11" ht="36" customHeight="1" x14ac:dyDescent="0.25">
      <c r="B46" s="239"/>
      <c r="C46" s="10" t="s">
        <v>515</v>
      </c>
      <c r="D46" s="10" t="s">
        <v>516</v>
      </c>
      <c r="E46" s="12" t="s">
        <v>517</v>
      </c>
      <c r="F46" s="20">
        <v>59400</v>
      </c>
    </row>
    <row r="47" spans="2:11" ht="36" hidden="1" customHeight="1" x14ac:dyDescent="0.25">
      <c r="B47" s="239"/>
      <c r="C47" s="11" t="s">
        <v>518</v>
      </c>
      <c r="D47" s="11" t="s">
        <v>519</v>
      </c>
      <c r="E47" s="13" t="s">
        <v>520</v>
      </c>
      <c r="F47" s="22" t="e">
        <f>VLOOKUP(D47,#REF!,3,0)</f>
        <v>#REF!</v>
      </c>
    </row>
    <row r="48" spans="2:11" ht="30" customHeight="1" x14ac:dyDescent="0.6">
      <c r="B48" s="239"/>
      <c r="C48" s="216" t="s">
        <v>160</v>
      </c>
      <c r="D48" s="217"/>
      <c r="E48" s="217"/>
      <c r="F48" s="224"/>
      <c r="G48" s="23"/>
      <c r="H48" s="23"/>
      <c r="I48" s="23"/>
      <c r="J48" s="23"/>
      <c r="K48" s="23"/>
    </row>
    <row r="49" spans="2:11" ht="30" customHeight="1" x14ac:dyDescent="0.6">
      <c r="B49" s="239"/>
      <c r="C49" s="196" t="s">
        <v>161</v>
      </c>
      <c r="D49" s="197"/>
      <c r="E49" s="197"/>
      <c r="F49" s="198"/>
      <c r="G49" s="23"/>
      <c r="H49" s="23"/>
      <c r="I49" s="23"/>
      <c r="J49" s="23"/>
      <c r="K49" s="23"/>
    </row>
    <row r="50" spans="2:11" ht="30" customHeight="1" x14ac:dyDescent="0.6">
      <c r="B50" s="239"/>
      <c r="C50" s="10" t="s">
        <v>521</v>
      </c>
      <c r="D50" s="10" t="s">
        <v>522</v>
      </c>
      <c r="E50" s="7" t="s">
        <v>523</v>
      </c>
      <c r="F50" s="20">
        <v>1444</v>
      </c>
      <c r="G50" s="23"/>
      <c r="H50" s="43"/>
      <c r="I50" s="23"/>
      <c r="J50" s="23"/>
      <c r="K50" s="23"/>
    </row>
    <row r="51" spans="2:11" ht="36" customHeight="1" x14ac:dyDescent="0.25">
      <c r="B51" s="239"/>
      <c r="C51" s="11" t="s">
        <v>524</v>
      </c>
      <c r="D51" s="11" t="s">
        <v>525</v>
      </c>
      <c r="E51" s="8" t="s">
        <v>526</v>
      </c>
      <c r="F51" s="22">
        <v>14025</v>
      </c>
    </row>
    <row r="52" spans="2:11" ht="36" hidden="1" customHeight="1" x14ac:dyDescent="0.25">
      <c r="B52" s="239"/>
      <c r="C52" s="19" t="s">
        <v>527</v>
      </c>
      <c r="D52" s="19" t="s">
        <v>528</v>
      </c>
      <c r="E52" s="12" t="s">
        <v>529</v>
      </c>
      <c r="F52" s="29">
        <v>61875</v>
      </c>
    </row>
    <row r="53" spans="2:11" ht="36" customHeight="1" x14ac:dyDescent="0.25">
      <c r="B53" s="239"/>
      <c r="C53" s="11" t="s">
        <v>530</v>
      </c>
      <c r="D53" s="11" t="s">
        <v>531</v>
      </c>
      <c r="E53" s="8" t="s">
        <v>532</v>
      </c>
      <c r="F53" s="22">
        <v>2022</v>
      </c>
    </row>
    <row r="54" spans="2:11" ht="36" customHeight="1" x14ac:dyDescent="0.25">
      <c r="B54" s="239"/>
      <c r="C54" s="10" t="s">
        <v>533</v>
      </c>
      <c r="D54" s="10" t="s">
        <v>534</v>
      </c>
      <c r="E54" s="7" t="s">
        <v>535</v>
      </c>
      <c r="F54" s="20">
        <v>19223</v>
      </c>
    </row>
    <row r="55" spans="2:11" ht="36" hidden="1" customHeight="1" x14ac:dyDescent="0.25">
      <c r="B55" s="239"/>
      <c r="C55" s="21" t="s">
        <v>536</v>
      </c>
      <c r="D55" s="21" t="s">
        <v>537</v>
      </c>
      <c r="E55" s="11" t="s">
        <v>533</v>
      </c>
      <c r="F55" s="22" t="e">
        <f>VLOOKUP(D55,#REF!,3,0)</f>
        <v>#REF!</v>
      </c>
      <c r="G55" s="41"/>
      <c r="H55" s="42"/>
    </row>
    <row r="56" spans="2:11" ht="19.899999999999999" customHeight="1" x14ac:dyDescent="0.25">
      <c r="B56" s="239"/>
      <c r="C56" s="221"/>
      <c r="D56" s="222"/>
      <c r="E56" s="222"/>
      <c r="F56" s="223"/>
    </row>
    <row r="57" spans="2:11" ht="19.899999999999999" customHeight="1" x14ac:dyDescent="0.25">
      <c r="B57" s="171"/>
      <c r="C57" s="182" t="s">
        <v>263</v>
      </c>
      <c r="D57" s="182"/>
      <c r="E57" s="182"/>
      <c r="F57" s="182"/>
    </row>
    <row r="58" spans="2:11" ht="19.899999999999999" customHeight="1" x14ac:dyDescent="0.25">
      <c r="B58" s="171"/>
      <c r="C58" s="183" t="s">
        <v>428</v>
      </c>
      <c r="D58" s="183"/>
      <c r="E58" s="183"/>
      <c r="F58" s="183"/>
    </row>
    <row r="59" spans="2:11" ht="19.899999999999999" customHeight="1" x14ac:dyDescent="0.25">
      <c r="B59" s="171"/>
      <c r="C59" s="183" t="s">
        <v>315</v>
      </c>
      <c r="D59" s="183"/>
      <c r="E59" s="183"/>
      <c r="F59" s="183"/>
    </row>
    <row r="60" spans="2:11" ht="19.899999999999999" customHeight="1" x14ac:dyDescent="0.25">
      <c r="B60" s="171"/>
      <c r="C60" s="183" t="s">
        <v>429</v>
      </c>
      <c r="D60" s="183"/>
      <c r="E60" s="183"/>
      <c r="F60" s="183"/>
    </row>
    <row r="61" spans="2:11" ht="19.899999999999999" customHeight="1" x14ac:dyDescent="0.25">
      <c r="B61" s="171"/>
      <c r="C61" s="183" t="s">
        <v>317</v>
      </c>
      <c r="D61" s="183"/>
      <c r="E61" s="183"/>
      <c r="F61" s="183"/>
    </row>
    <row r="62" spans="2:11" ht="13.5" x14ac:dyDescent="0.25">
      <c r="C62" s="6"/>
      <c r="D62" s="6"/>
      <c r="E62" s="6"/>
      <c r="F62" s="32"/>
    </row>
    <row r="63" spans="2:11" ht="13.5" x14ac:dyDescent="0.3">
      <c r="C63" s="3"/>
      <c r="D63" s="3"/>
      <c r="E63" s="3"/>
      <c r="F63" s="33"/>
    </row>
    <row r="64" spans="2:11" ht="13.5" x14ac:dyDescent="0.3">
      <c r="C64" s="3"/>
      <c r="D64" s="3"/>
      <c r="E64" s="3"/>
      <c r="F64" s="33"/>
    </row>
    <row r="65" spans="3:6" ht="13.5" x14ac:dyDescent="0.3">
      <c r="C65" s="3"/>
      <c r="D65" s="3"/>
      <c r="E65" s="3"/>
      <c r="F65" s="33"/>
    </row>
    <row r="66" spans="3:6" ht="13.5" x14ac:dyDescent="0.3">
      <c r="C66" s="4"/>
      <c r="D66" s="3"/>
      <c r="E66" s="4"/>
      <c r="F66" s="34"/>
    </row>
    <row r="67" spans="3:6" ht="13.5" x14ac:dyDescent="0.3">
      <c r="C67" s="4"/>
      <c r="D67" s="3"/>
      <c r="E67" s="4"/>
      <c r="F67" s="34"/>
    </row>
    <row r="68" spans="3:6" ht="13.5" x14ac:dyDescent="0.3">
      <c r="C68" s="4"/>
      <c r="D68" s="3"/>
      <c r="E68" s="4"/>
      <c r="F68" s="34"/>
    </row>
    <row r="69" spans="3:6" ht="13.5" x14ac:dyDescent="0.3">
      <c r="C69" s="4"/>
      <c r="D69" s="3"/>
      <c r="E69" s="4"/>
      <c r="F69" s="34"/>
    </row>
    <row r="70" spans="3:6" ht="13.5" x14ac:dyDescent="0.3">
      <c r="C70" s="4"/>
      <c r="D70" s="3"/>
      <c r="E70" s="4"/>
      <c r="F70" s="34"/>
    </row>
    <row r="71" spans="3:6" ht="13.5" x14ac:dyDescent="0.3">
      <c r="C71" s="4"/>
      <c r="D71" s="3"/>
      <c r="E71" s="4"/>
      <c r="F71" s="34"/>
    </row>
    <row r="72" spans="3:6" ht="13.5" x14ac:dyDescent="0.3">
      <c r="C72" s="4"/>
      <c r="D72" s="3"/>
      <c r="E72" s="4"/>
      <c r="F72" s="34"/>
    </row>
    <row r="73" spans="3:6" ht="13.5" x14ac:dyDescent="0.3">
      <c r="C73" s="4"/>
      <c r="D73" s="3"/>
      <c r="E73" s="4"/>
      <c r="F73" s="34"/>
    </row>
    <row r="74" spans="3:6" ht="13.5" x14ac:dyDescent="0.3">
      <c r="C74" s="4"/>
      <c r="D74" s="3"/>
      <c r="E74" s="4"/>
      <c r="F74" s="34"/>
    </row>
    <row r="75" spans="3:6" ht="13.5" x14ac:dyDescent="0.3">
      <c r="C75" s="4"/>
      <c r="D75" s="3"/>
      <c r="E75" s="4"/>
      <c r="F75" s="34"/>
    </row>
    <row r="76" spans="3:6" ht="13.5" x14ac:dyDescent="0.3">
      <c r="C76" s="4"/>
      <c r="D76" s="3"/>
      <c r="E76" s="4"/>
      <c r="F76" s="34"/>
    </row>
    <row r="77" spans="3:6" ht="13.5" x14ac:dyDescent="0.3">
      <c r="C77" s="4"/>
      <c r="D77" s="3"/>
      <c r="E77" s="4"/>
      <c r="F77" s="34"/>
    </row>
    <row r="78" spans="3:6" ht="13.5" x14ac:dyDescent="0.3">
      <c r="C78" s="4"/>
      <c r="D78" s="3"/>
      <c r="E78" s="4"/>
      <c r="F78" s="34"/>
    </row>
    <row r="79" spans="3:6" x14ac:dyDescent="0.25">
      <c r="C79" s="5"/>
      <c r="E79" s="5"/>
    </row>
    <row r="80" spans="3:6" x14ac:dyDescent="0.25">
      <c r="C80" s="5"/>
      <c r="E80" s="5"/>
    </row>
    <row r="81" spans="1:7" x14ac:dyDescent="0.25">
      <c r="C81" s="5"/>
      <c r="E81" s="5"/>
    </row>
    <row r="82" spans="1:7" x14ac:dyDescent="0.25">
      <c r="C82" s="5"/>
      <c r="E82" s="5"/>
    </row>
    <row r="83" spans="1:7" x14ac:dyDescent="0.25">
      <c r="C83" s="5"/>
      <c r="E83" s="5"/>
    </row>
    <row r="84" spans="1:7" x14ac:dyDescent="0.25">
      <c r="C84" s="5"/>
      <c r="E84" s="5"/>
    </row>
    <row r="85" spans="1:7" x14ac:dyDescent="0.25">
      <c r="C85" s="5"/>
      <c r="E85" s="5"/>
    </row>
    <row r="86" spans="1:7" x14ac:dyDescent="0.25">
      <c r="C86" s="5"/>
      <c r="E86" s="5"/>
    </row>
    <row r="87" spans="1:7" s="2" customFormat="1" x14ac:dyDescent="0.25">
      <c r="A87" s="1"/>
      <c r="B87" s="1"/>
      <c r="C87" s="5"/>
      <c r="D87" s="1"/>
      <c r="E87" s="5"/>
      <c r="F87" s="35"/>
      <c r="G87" s="1"/>
    </row>
    <row r="88" spans="1:7" s="2" customFormat="1" x14ac:dyDescent="0.25">
      <c r="A88" s="1"/>
      <c r="B88" s="1"/>
      <c r="C88" s="5"/>
      <c r="D88" s="1"/>
      <c r="E88" s="5"/>
      <c r="F88" s="35"/>
      <c r="G88" s="1"/>
    </row>
  </sheetData>
  <sheetProtection algorithmName="SHA-512" hashValue="cAg8pQ+Bs5/4e2zzM+djceXr0cb5BaSDklYr4pD6nIq1fN4wkQJr0SQX30B5U9STHdCbaEHTgEYEeIPoS6YODA==" saltValue="E5LklHTFuujSoyN9fczBOQ==" spinCount="100000" sheet="1" objects="1" scenarios="1"/>
  <mergeCells count="24">
    <mergeCell ref="B4:B56"/>
    <mergeCell ref="C59:F59"/>
    <mergeCell ref="C42:F42"/>
    <mergeCell ref="C49:F49"/>
    <mergeCell ref="C37:F37"/>
    <mergeCell ref="C43:F43"/>
    <mergeCell ref="C57:F57"/>
    <mergeCell ref="C58:F58"/>
    <mergeCell ref="C61:F61"/>
    <mergeCell ref="C56:F56"/>
    <mergeCell ref="C1:F2"/>
    <mergeCell ref="F3:F4"/>
    <mergeCell ref="C9:F9"/>
    <mergeCell ref="C14:F14"/>
    <mergeCell ref="C15:F15"/>
    <mergeCell ref="C20:F20"/>
    <mergeCell ref="C21:F21"/>
    <mergeCell ref="C25:F25"/>
    <mergeCell ref="C26:F26"/>
    <mergeCell ref="C30:F30"/>
    <mergeCell ref="C31:F31"/>
    <mergeCell ref="C48:F48"/>
    <mergeCell ref="C36:F36"/>
    <mergeCell ref="C60:F60"/>
  </mergeCells>
  <pageMargins left="0.25" right="0.25" top="0" bottom="0" header="0" footer="0"/>
  <pageSetup paperSize="3" scale="3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J83"/>
  <sheetViews>
    <sheetView showGridLines="0" showZeros="0" zoomScale="55" zoomScaleNormal="55" workbookViewId="0">
      <pane ySplit="3" topLeftCell="A20" activePane="bottomLeft" state="frozen"/>
      <selection activeCell="B50" sqref="B50:E50"/>
      <selection pane="bottomLeft" activeCell="B38" sqref="B38:E38"/>
    </sheetView>
  </sheetViews>
  <sheetFormatPr defaultColWidth="9.08984375" defaultRowHeight="11.5" x14ac:dyDescent="0.25"/>
  <cols>
    <col min="1" max="1" width="27.26953125" style="1" customWidth="1"/>
    <col min="2" max="2" width="120.08984375" style="1" customWidth="1"/>
    <col min="3" max="3" width="44" style="1" customWidth="1"/>
    <col min="4" max="4" width="181.54296875" style="1" customWidth="1"/>
    <col min="5" max="5" width="22.7265625" style="35" customWidth="1"/>
    <col min="6" max="6" width="9.81640625" style="1" bestFit="1" customWidth="1"/>
    <col min="7" max="16384" width="9.08984375" style="1"/>
  </cols>
  <sheetData>
    <row r="1" spans="1:5" ht="54.65" customHeight="1" x14ac:dyDescent="0.25">
      <c r="B1" s="201" t="s">
        <v>538</v>
      </c>
      <c r="C1" s="201"/>
      <c r="D1" s="201"/>
      <c r="E1" s="201"/>
    </row>
    <row r="2" spans="1:5" ht="21.75" customHeight="1" x14ac:dyDescent="0.25">
      <c r="B2" s="232"/>
      <c r="C2" s="232"/>
      <c r="D2" s="232"/>
      <c r="E2" s="232"/>
    </row>
    <row r="3" spans="1:5" s="3" customFormat="1" ht="60" customHeight="1" x14ac:dyDescent="0.3">
      <c r="A3" s="162" t="s">
        <v>786</v>
      </c>
      <c r="B3" s="9" t="s">
        <v>1</v>
      </c>
      <c r="C3" s="9" t="s">
        <v>269</v>
      </c>
      <c r="D3" s="14" t="s">
        <v>4</v>
      </c>
      <c r="E3" s="233" t="s">
        <v>270</v>
      </c>
    </row>
    <row r="4" spans="1:5" ht="30" customHeight="1" x14ac:dyDescent="0.25">
      <c r="A4" s="235" t="s">
        <v>793</v>
      </c>
      <c r="B4" s="221" t="s">
        <v>29</v>
      </c>
      <c r="C4" s="222"/>
      <c r="D4" s="223"/>
      <c r="E4" s="234"/>
    </row>
    <row r="5" spans="1:5" ht="36" customHeight="1" x14ac:dyDescent="0.25">
      <c r="A5" s="236"/>
      <c r="B5" s="19" t="s">
        <v>539</v>
      </c>
      <c r="C5" s="19" t="s">
        <v>540</v>
      </c>
      <c r="D5" s="12" t="s">
        <v>541</v>
      </c>
      <c r="E5" s="29">
        <v>202</v>
      </c>
    </row>
    <row r="6" spans="1:5" ht="36" customHeight="1" x14ac:dyDescent="0.25">
      <c r="A6" s="236"/>
      <c r="B6" s="21" t="s">
        <v>542</v>
      </c>
      <c r="C6" s="21" t="s">
        <v>543</v>
      </c>
      <c r="D6" s="13" t="s">
        <v>544</v>
      </c>
      <c r="E6" s="30">
        <v>2022</v>
      </c>
    </row>
    <row r="7" spans="1:5" ht="36" customHeight="1" x14ac:dyDescent="0.25">
      <c r="A7" s="236"/>
      <c r="B7" s="19" t="s">
        <v>545</v>
      </c>
      <c r="C7" s="19" t="s">
        <v>546</v>
      </c>
      <c r="D7" s="12" t="s">
        <v>547</v>
      </c>
      <c r="E7" s="29">
        <v>19635</v>
      </c>
    </row>
    <row r="8" spans="1:5" ht="36" hidden="1" customHeight="1" x14ac:dyDescent="0.25">
      <c r="A8" s="236"/>
      <c r="B8" s="21" t="s">
        <v>548</v>
      </c>
      <c r="C8" s="21" t="s">
        <v>549</v>
      </c>
      <c r="D8" s="13" t="s">
        <v>550</v>
      </c>
      <c r="E8" s="30" t="e">
        <f>VLOOKUP(C8,#REF!,3,0)</f>
        <v>#REF!</v>
      </c>
    </row>
    <row r="9" spans="1:5" ht="30" customHeight="1" x14ac:dyDescent="0.25">
      <c r="A9" s="236"/>
      <c r="B9" s="216" t="s">
        <v>46</v>
      </c>
      <c r="C9" s="217"/>
      <c r="D9" s="217"/>
      <c r="E9" s="224"/>
    </row>
    <row r="10" spans="1:5" ht="22.15" customHeight="1" x14ac:dyDescent="0.25">
      <c r="A10" s="236"/>
      <c r="B10" s="225" t="s">
        <v>47</v>
      </c>
      <c r="C10" s="226"/>
      <c r="D10" s="226"/>
      <c r="E10" s="227"/>
    </row>
    <row r="11" spans="1:5" ht="36" customHeight="1" x14ac:dyDescent="0.25">
      <c r="A11" s="236"/>
      <c r="B11" s="19" t="s">
        <v>551</v>
      </c>
      <c r="C11" s="19" t="s">
        <v>552</v>
      </c>
      <c r="D11" s="19" t="s">
        <v>553</v>
      </c>
      <c r="E11" s="29">
        <v>270</v>
      </c>
    </row>
    <row r="12" spans="1:5" ht="36" customHeight="1" x14ac:dyDescent="0.25">
      <c r="A12" s="236"/>
      <c r="B12" s="21" t="s">
        <v>554</v>
      </c>
      <c r="C12" s="21" t="s">
        <v>555</v>
      </c>
      <c r="D12" s="21" t="s">
        <v>556</v>
      </c>
      <c r="E12" s="30">
        <v>2695</v>
      </c>
    </row>
    <row r="13" spans="1:5" ht="36" customHeight="1" x14ac:dyDescent="0.25">
      <c r="A13" s="236"/>
      <c r="B13" s="19" t="s">
        <v>557</v>
      </c>
      <c r="C13" s="19" t="s">
        <v>558</v>
      </c>
      <c r="D13" s="19" t="s">
        <v>559</v>
      </c>
      <c r="E13" s="29">
        <v>25630</v>
      </c>
    </row>
    <row r="14" spans="1:5" ht="36" hidden="1" customHeight="1" x14ac:dyDescent="0.25">
      <c r="A14" s="236"/>
      <c r="B14" s="21" t="s">
        <v>560</v>
      </c>
      <c r="C14" s="21" t="s">
        <v>561</v>
      </c>
      <c r="D14" s="21" t="s">
        <v>562</v>
      </c>
      <c r="E14" s="30" t="e">
        <f>VLOOKUP(C14,#REF!,3,0)</f>
        <v>#REF!</v>
      </c>
    </row>
    <row r="15" spans="1:5" ht="30" customHeight="1" x14ac:dyDescent="0.25">
      <c r="A15" s="236"/>
      <c r="B15" s="216" t="s">
        <v>78</v>
      </c>
      <c r="C15" s="217"/>
      <c r="D15" s="217"/>
      <c r="E15" s="224"/>
    </row>
    <row r="16" spans="1:5" ht="22.15" customHeight="1" x14ac:dyDescent="0.25">
      <c r="A16" s="236"/>
      <c r="B16" s="225" t="s">
        <v>79</v>
      </c>
      <c r="C16" s="226"/>
      <c r="D16" s="226"/>
      <c r="E16" s="227"/>
    </row>
    <row r="17" spans="1:7" ht="36" customHeight="1" x14ac:dyDescent="0.25">
      <c r="A17" s="236"/>
      <c r="B17" s="10" t="s">
        <v>563</v>
      </c>
      <c r="C17" s="19" t="s">
        <v>564</v>
      </c>
      <c r="D17" s="10" t="s">
        <v>565</v>
      </c>
      <c r="E17" s="29">
        <v>439</v>
      </c>
    </row>
    <row r="18" spans="1:7" ht="36" customHeight="1" x14ac:dyDescent="0.3">
      <c r="A18" s="236"/>
      <c r="B18" s="11" t="s">
        <v>566</v>
      </c>
      <c r="C18" s="11" t="s">
        <v>567</v>
      </c>
      <c r="D18" s="8" t="s">
        <v>568</v>
      </c>
      <c r="E18" s="30">
        <v>3003</v>
      </c>
      <c r="F18" s="31"/>
    </row>
    <row r="19" spans="1:7" ht="36" hidden="1" customHeight="1" x14ac:dyDescent="0.25">
      <c r="A19" s="236"/>
      <c r="B19" s="10" t="s">
        <v>569</v>
      </c>
      <c r="C19" s="19" t="s">
        <v>570</v>
      </c>
      <c r="D19" s="10" t="s">
        <v>571</v>
      </c>
      <c r="E19" s="29" t="e">
        <f>VLOOKUP(C19,#REF!,3,0)</f>
        <v>#REF!</v>
      </c>
    </row>
    <row r="20" spans="1:7" ht="34.9" customHeight="1" x14ac:dyDescent="0.25">
      <c r="A20" s="236"/>
      <c r="B20" s="216" t="s">
        <v>92</v>
      </c>
      <c r="C20" s="217"/>
      <c r="D20" s="217"/>
      <c r="E20" s="224"/>
    </row>
    <row r="21" spans="1:7" ht="22.15" customHeight="1" x14ac:dyDescent="0.25">
      <c r="A21" s="236"/>
      <c r="B21" s="225" t="s">
        <v>93</v>
      </c>
      <c r="C21" s="226"/>
      <c r="D21" s="226"/>
      <c r="E21" s="227"/>
    </row>
    <row r="22" spans="1:7" ht="36" customHeight="1" x14ac:dyDescent="0.25">
      <c r="A22" s="236"/>
      <c r="B22" s="19" t="s">
        <v>572</v>
      </c>
      <c r="C22" s="19" t="s">
        <v>573</v>
      </c>
      <c r="D22" s="19" t="s">
        <v>574</v>
      </c>
      <c r="E22" s="29">
        <v>1980</v>
      </c>
    </row>
    <row r="23" spans="1:7" ht="36" customHeight="1" x14ac:dyDescent="0.25">
      <c r="A23" s="236"/>
      <c r="B23" s="21" t="s">
        <v>575</v>
      </c>
      <c r="C23" s="21" t="s">
        <v>576</v>
      </c>
      <c r="D23" s="13" t="s">
        <v>577</v>
      </c>
      <c r="E23" s="30">
        <v>13200</v>
      </c>
    </row>
    <row r="24" spans="1:7" ht="36" hidden="1" customHeight="1" x14ac:dyDescent="0.25">
      <c r="A24" s="236"/>
      <c r="B24" s="19" t="s">
        <v>578</v>
      </c>
      <c r="C24" s="19" t="s">
        <v>579</v>
      </c>
      <c r="D24" s="12" t="s">
        <v>580</v>
      </c>
      <c r="E24" s="29" t="e">
        <f>VLOOKUP(C24,#REF!,3,0)</f>
        <v>#REF!</v>
      </c>
    </row>
    <row r="25" spans="1:7" ht="30" customHeight="1" x14ac:dyDescent="0.25">
      <c r="A25" s="236"/>
      <c r="B25" s="216" t="s">
        <v>289</v>
      </c>
      <c r="C25" s="217"/>
      <c r="D25" s="217"/>
      <c r="E25" s="224"/>
    </row>
    <row r="26" spans="1:7" ht="36" customHeight="1" x14ac:dyDescent="0.25">
      <c r="A26" s="236"/>
      <c r="B26" s="225" t="s">
        <v>107</v>
      </c>
      <c r="C26" s="226"/>
      <c r="D26" s="226"/>
      <c r="E26" s="227"/>
    </row>
    <row r="27" spans="1:7" ht="36" customHeight="1" x14ac:dyDescent="0.25">
      <c r="A27" s="236"/>
      <c r="B27" s="10" t="s">
        <v>581</v>
      </c>
      <c r="C27" s="10" t="s">
        <v>582</v>
      </c>
      <c r="D27" s="7" t="s">
        <v>583</v>
      </c>
      <c r="E27" s="20">
        <v>594</v>
      </c>
    </row>
    <row r="28" spans="1:7" ht="36" customHeight="1" x14ac:dyDescent="0.3">
      <c r="A28" s="236"/>
      <c r="B28" s="11" t="s">
        <v>584</v>
      </c>
      <c r="C28" s="11" t="s">
        <v>585</v>
      </c>
      <c r="D28" s="8" t="s">
        <v>586</v>
      </c>
      <c r="E28" s="22">
        <v>4752</v>
      </c>
      <c r="G28" s="43"/>
    </row>
    <row r="29" spans="1:7" ht="36" customHeight="1" x14ac:dyDescent="0.25">
      <c r="A29" s="236"/>
      <c r="B29" s="10" t="s">
        <v>587</v>
      </c>
      <c r="C29" s="10" t="s">
        <v>588</v>
      </c>
      <c r="D29" s="7" t="s">
        <v>589</v>
      </c>
      <c r="E29" s="20">
        <v>23760</v>
      </c>
    </row>
    <row r="30" spans="1:7" ht="36" hidden="1" customHeight="1" x14ac:dyDescent="0.25">
      <c r="A30" s="236"/>
      <c r="B30" s="11" t="s">
        <v>590</v>
      </c>
      <c r="C30" s="11" t="s">
        <v>591</v>
      </c>
      <c r="D30" s="8" t="s">
        <v>592</v>
      </c>
      <c r="E30" s="22" t="e">
        <f>VLOOKUP(C30,#REF!,3,0)</f>
        <v>#REF!</v>
      </c>
    </row>
    <row r="31" spans="1:7" ht="36" customHeight="1" x14ac:dyDescent="0.25">
      <c r="A31" s="236"/>
      <c r="B31" s="216" t="s">
        <v>295</v>
      </c>
      <c r="C31" s="217"/>
      <c r="D31" s="217"/>
      <c r="E31" s="224"/>
    </row>
    <row r="32" spans="1:7" ht="36" customHeight="1" x14ac:dyDescent="0.25">
      <c r="A32" s="236"/>
      <c r="B32" s="225" t="s">
        <v>125</v>
      </c>
      <c r="C32" s="226"/>
      <c r="D32" s="226"/>
      <c r="E32" s="227"/>
    </row>
    <row r="33" spans="1:10" ht="36" customHeight="1" x14ac:dyDescent="0.25">
      <c r="A33" s="236"/>
      <c r="B33" s="10" t="s">
        <v>593</v>
      </c>
      <c r="C33" s="10" t="s">
        <v>594</v>
      </c>
      <c r="D33" s="7" t="s">
        <v>595</v>
      </c>
      <c r="E33" s="20">
        <v>990</v>
      </c>
    </row>
    <row r="34" spans="1:10" ht="36" customHeight="1" x14ac:dyDescent="0.25">
      <c r="A34" s="236"/>
      <c r="B34" s="11" t="s">
        <v>596</v>
      </c>
      <c r="C34" s="11" t="s">
        <v>597</v>
      </c>
      <c r="D34" s="8" t="s">
        <v>598</v>
      </c>
      <c r="E34" s="22">
        <v>7920</v>
      </c>
    </row>
    <row r="35" spans="1:10" ht="36" customHeight="1" x14ac:dyDescent="0.25">
      <c r="A35" s="236"/>
      <c r="B35" s="10" t="s">
        <v>599</v>
      </c>
      <c r="C35" s="10" t="s">
        <v>600</v>
      </c>
      <c r="D35" s="7" t="s">
        <v>601</v>
      </c>
      <c r="E35" s="20">
        <v>39600</v>
      </c>
    </row>
    <row r="36" spans="1:10" ht="36" hidden="1" customHeight="1" x14ac:dyDescent="0.25">
      <c r="A36" s="236"/>
      <c r="B36" s="11" t="s">
        <v>602</v>
      </c>
      <c r="C36" s="11" t="s">
        <v>603</v>
      </c>
      <c r="D36" s="8" t="s">
        <v>604</v>
      </c>
      <c r="E36" s="22" t="e">
        <f>VLOOKUP(C36,#REF!,3,0)</f>
        <v>#REF!</v>
      </c>
    </row>
    <row r="37" spans="1:10" ht="36" customHeight="1" x14ac:dyDescent="0.25">
      <c r="A37" s="236"/>
      <c r="B37" s="216"/>
      <c r="C37" s="217"/>
      <c r="D37" s="217"/>
      <c r="E37" s="224"/>
    </row>
    <row r="38" spans="1:10" ht="36" customHeight="1" x14ac:dyDescent="0.25">
      <c r="A38" s="236"/>
      <c r="B38" s="225" t="s">
        <v>301</v>
      </c>
      <c r="C38" s="226"/>
      <c r="D38" s="226"/>
      <c r="E38" s="227"/>
    </row>
    <row r="39" spans="1:10" ht="36" customHeight="1" x14ac:dyDescent="0.25">
      <c r="A39" s="236"/>
      <c r="B39" s="10" t="s">
        <v>605</v>
      </c>
      <c r="C39" s="10" t="s">
        <v>606</v>
      </c>
      <c r="D39" s="12" t="s">
        <v>607</v>
      </c>
      <c r="E39" s="20">
        <v>495</v>
      </c>
    </row>
    <row r="40" spans="1:10" ht="36" customHeight="1" x14ac:dyDescent="0.25">
      <c r="A40" s="236"/>
      <c r="B40" s="11" t="s">
        <v>608</v>
      </c>
      <c r="C40" s="11" t="s">
        <v>609</v>
      </c>
      <c r="D40" s="13" t="s">
        <v>610</v>
      </c>
      <c r="E40" s="22">
        <v>3960</v>
      </c>
    </row>
    <row r="41" spans="1:10" ht="36" customHeight="1" x14ac:dyDescent="0.25">
      <c r="A41" s="236"/>
      <c r="B41" s="10" t="s">
        <v>611</v>
      </c>
      <c r="C41" s="10" t="s">
        <v>612</v>
      </c>
      <c r="D41" s="12" t="s">
        <v>613</v>
      </c>
      <c r="E41" s="20">
        <v>19800</v>
      </c>
    </row>
    <row r="42" spans="1:10" ht="36" hidden="1" customHeight="1" x14ac:dyDescent="0.25">
      <c r="A42" s="236"/>
      <c r="B42" s="11" t="s">
        <v>614</v>
      </c>
      <c r="C42" s="11" t="s">
        <v>615</v>
      </c>
      <c r="D42" s="13" t="s">
        <v>616</v>
      </c>
      <c r="E42" s="22" t="e">
        <f>VLOOKUP(C42,#REF!,3,0)</f>
        <v>#REF!</v>
      </c>
    </row>
    <row r="43" spans="1:10" ht="30" customHeight="1" x14ac:dyDescent="0.6">
      <c r="A43" s="236"/>
      <c r="B43" s="216" t="s">
        <v>160</v>
      </c>
      <c r="C43" s="217"/>
      <c r="D43" s="217"/>
      <c r="E43" s="224"/>
      <c r="F43" s="23"/>
      <c r="G43" s="23"/>
      <c r="H43" s="23"/>
      <c r="I43" s="23"/>
      <c r="J43" s="23"/>
    </row>
    <row r="44" spans="1:10" ht="30" customHeight="1" x14ac:dyDescent="0.6">
      <c r="A44" s="236"/>
      <c r="B44" s="196" t="s">
        <v>161</v>
      </c>
      <c r="C44" s="197"/>
      <c r="D44" s="197"/>
      <c r="E44" s="198"/>
      <c r="F44" s="23"/>
      <c r="G44" s="23"/>
      <c r="H44" s="23"/>
      <c r="I44" s="23"/>
      <c r="J44" s="23"/>
    </row>
    <row r="45" spans="1:10" ht="30" customHeight="1" x14ac:dyDescent="0.6">
      <c r="A45" s="236"/>
      <c r="B45" s="10" t="s">
        <v>617</v>
      </c>
      <c r="C45" s="10" t="s">
        <v>618</v>
      </c>
      <c r="D45" s="7" t="s">
        <v>619</v>
      </c>
      <c r="E45" s="20">
        <v>482</v>
      </c>
      <c r="F45" s="23"/>
      <c r="G45" s="43"/>
      <c r="H45" s="23"/>
      <c r="I45" s="23"/>
      <c r="J45" s="23"/>
    </row>
    <row r="46" spans="1:10" ht="36" customHeight="1" x14ac:dyDescent="0.25">
      <c r="A46" s="236"/>
      <c r="B46" s="11" t="s">
        <v>620</v>
      </c>
      <c r="C46" s="11" t="s">
        <v>621</v>
      </c>
      <c r="D46" s="8" t="s">
        <v>622</v>
      </c>
      <c r="E46" s="22">
        <v>4675</v>
      </c>
    </row>
    <row r="47" spans="1:10" ht="36" hidden="1" customHeight="1" x14ac:dyDescent="0.25">
      <c r="A47" s="236"/>
      <c r="B47" s="19" t="s">
        <v>623</v>
      </c>
      <c r="C47" s="19" t="s">
        <v>624</v>
      </c>
      <c r="D47" s="12" t="s">
        <v>625</v>
      </c>
      <c r="E47" s="29">
        <v>20625</v>
      </c>
    </row>
    <row r="48" spans="1:10" ht="36" customHeight="1" x14ac:dyDescent="0.25">
      <c r="A48" s="236"/>
      <c r="B48" s="11" t="s">
        <v>626</v>
      </c>
      <c r="C48" s="11" t="s">
        <v>627</v>
      </c>
      <c r="D48" s="8" t="s">
        <v>628</v>
      </c>
      <c r="E48" s="22">
        <v>674</v>
      </c>
    </row>
    <row r="49" spans="1:5" ht="36" customHeight="1" x14ac:dyDescent="0.25">
      <c r="A49" s="236"/>
      <c r="B49" s="10" t="s">
        <v>629</v>
      </c>
      <c r="C49" s="10" t="s">
        <v>630</v>
      </c>
      <c r="D49" s="7" t="s">
        <v>631</v>
      </c>
      <c r="E49" s="20">
        <v>6408</v>
      </c>
    </row>
    <row r="50" spans="1:5" ht="36" hidden="1" customHeight="1" x14ac:dyDescent="0.25">
      <c r="A50" s="236"/>
      <c r="B50" s="21" t="s">
        <v>632</v>
      </c>
      <c r="C50" s="21" t="s">
        <v>633</v>
      </c>
      <c r="D50" s="21" t="s">
        <v>634</v>
      </c>
      <c r="E50" s="30" t="e">
        <f>VLOOKUP(C50,#REF!,3,0)</f>
        <v>#REF!</v>
      </c>
    </row>
    <row r="51" spans="1:5" ht="19.899999999999999" customHeight="1" x14ac:dyDescent="0.25">
      <c r="A51" s="237"/>
      <c r="B51" s="221"/>
      <c r="C51" s="222"/>
      <c r="D51" s="222"/>
      <c r="E51" s="223"/>
    </row>
    <row r="52" spans="1:5" ht="19.899999999999999" customHeight="1" x14ac:dyDescent="0.25">
      <c r="B52" s="182" t="s">
        <v>263</v>
      </c>
      <c r="C52" s="182"/>
      <c r="D52" s="182"/>
      <c r="E52" s="182"/>
    </row>
    <row r="53" spans="1:5" ht="19.899999999999999" customHeight="1" x14ac:dyDescent="0.25">
      <c r="B53" s="183" t="s">
        <v>428</v>
      </c>
      <c r="C53" s="183"/>
      <c r="D53" s="183"/>
      <c r="E53" s="183"/>
    </row>
    <row r="54" spans="1:5" ht="19.899999999999999" customHeight="1" x14ac:dyDescent="0.25">
      <c r="B54" s="183" t="s">
        <v>315</v>
      </c>
      <c r="C54" s="183"/>
      <c r="D54" s="183"/>
      <c r="E54" s="183"/>
    </row>
    <row r="55" spans="1:5" ht="19.899999999999999" customHeight="1" x14ac:dyDescent="0.25">
      <c r="B55" s="183" t="s">
        <v>429</v>
      </c>
      <c r="C55" s="183"/>
      <c r="D55" s="183"/>
      <c r="E55" s="183"/>
    </row>
    <row r="56" spans="1:5" ht="19.899999999999999" customHeight="1" x14ac:dyDescent="0.25">
      <c r="B56" s="183" t="s">
        <v>317</v>
      </c>
      <c r="C56" s="183"/>
      <c r="D56" s="183"/>
      <c r="E56" s="183"/>
    </row>
    <row r="57" spans="1:5" ht="13.5" x14ac:dyDescent="0.25">
      <c r="B57" s="6"/>
      <c r="C57" s="6"/>
      <c r="D57" s="6"/>
      <c r="E57" s="32"/>
    </row>
    <row r="58" spans="1:5" ht="13.5" x14ac:dyDescent="0.3">
      <c r="B58" s="3"/>
      <c r="C58" s="3"/>
      <c r="D58" s="3"/>
      <c r="E58" s="33"/>
    </row>
    <row r="59" spans="1:5" ht="13.5" x14ac:dyDescent="0.3">
      <c r="B59" s="3"/>
      <c r="C59" s="3"/>
      <c r="D59" s="3"/>
      <c r="E59" s="33"/>
    </row>
    <row r="60" spans="1:5" ht="13.5" x14ac:dyDescent="0.3">
      <c r="B60" s="3"/>
      <c r="C60" s="3"/>
      <c r="D60" s="3"/>
      <c r="E60" s="33"/>
    </row>
    <row r="61" spans="1:5" ht="13.5" x14ac:dyDescent="0.3">
      <c r="B61" s="4"/>
      <c r="C61" s="3"/>
      <c r="D61" s="4"/>
      <c r="E61" s="34"/>
    </row>
    <row r="62" spans="1:5" ht="13.5" x14ac:dyDescent="0.3">
      <c r="B62" s="4"/>
      <c r="C62" s="3"/>
      <c r="D62" s="4"/>
      <c r="E62" s="34"/>
    </row>
    <row r="63" spans="1:5" ht="13.5" x14ac:dyDescent="0.3">
      <c r="B63" s="4"/>
      <c r="C63" s="3"/>
      <c r="D63" s="4"/>
      <c r="E63" s="34"/>
    </row>
    <row r="64" spans="1:5" ht="13.5" x14ac:dyDescent="0.3">
      <c r="B64" s="4"/>
      <c r="C64" s="3"/>
      <c r="D64" s="4"/>
      <c r="E64" s="34"/>
    </row>
    <row r="65" spans="2:5" ht="13.5" x14ac:dyDescent="0.3">
      <c r="B65" s="4"/>
      <c r="C65" s="3"/>
      <c r="D65" s="4"/>
      <c r="E65" s="34"/>
    </row>
    <row r="66" spans="2:5" ht="13.5" x14ac:dyDescent="0.3">
      <c r="B66" s="4"/>
      <c r="C66" s="3"/>
      <c r="D66" s="4"/>
      <c r="E66" s="34"/>
    </row>
    <row r="67" spans="2:5" ht="13.5" x14ac:dyDescent="0.3">
      <c r="B67" s="4"/>
      <c r="C67" s="3"/>
      <c r="D67" s="4"/>
      <c r="E67" s="34"/>
    </row>
    <row r="68" spans="2:5" ht="13.5" x14ac:dyDescent="0.3">
      <c r="B68" s="4"/>
      <c r="C68" s="3"/>
      <c r="D68" s="4"/>
      <c r="E68" s="34"/>
    </row>
    <row r="69" spans="2:5" ht="13.5" x14ac:dyDescent="0.3">
      <c r="B69" s="4"/>
      <c r="C69" s="3"/>
      <c r="D69" s="4"/>
      <c r="E69" s="34"/>
    </row>
    <row r="70" spans="2:5" ht="13.5" x14ac:dyDescent="0.3">
      <c r="B70" s="4"/>
      <c r="C70" s="3"/>
      <c r="D70" s="4"/>
      <c r="E70" s="34"/>
    </row>
    <row r="71" spans="2:5" ht="13.5" x14ac:dyDescent="0.3">
      <c r="B71" s="4"/>
      <c r="C71" s="3"/>
      <c r="D71" s="4"/>
      <c r="E71" s="34"/>
    </row>
    <row r="72" spans="2:5" ht="13.5" x14ac:dyDescent="0.3">
      <c r="B72" s="4"/>
      <c r="C72" s="3"/>
      <c r="D72" s="4"/>
      <c r="E72" s="34"/>
    </row>
    <row r="73" spans="2:5" ht="13.5" x14ac:dyDescent="0.3">
      <c r="B73" s="4"/>
      <c r="C73" s="3"/>
      <c r="D73" s="4"/>
      <c r="E73" s="34"/>
    </row>
    <row r="74" spans="2:5" x14ac:dyDescent="0.25">
      <c r="B74" s="5"/>
      <c r="D74" s="5"/>
    </row>
    <row r="75" spans="2:5" x14ac:dyDescent="0.25">
      <c r="B75" s="5"/>
      <c r="D75" s="5"/>
    </row>
    <row r="76" spans="2:5" x14ac:dyDescent="0.25">
      <c r="B76" s="5"/>
      <c r="D76" s="5"/>
    </row>
    <row r="77" spans="2:5" x14ac:dyDescent="0.25">
      <c r="B77" s="5"/>
      <c r="D77" s="5"/>
    </row>
    <row r="78" spans="2:5" x14ac:dyDescent="0.25">
      <c r="B78" s="5"/>
      <c r="D78" s="5"/>
    </row>
    <row r="79" spans="2:5" x14ac:dyDescent="0.25">
      <c r="B79" s="5"/>
      <c r="D79" s="5"/>
    </row>
    <row r="80" spans="2:5" x14ac:dyDescent="0.25">
      <c r="B80" s="5"/>
      <c r="D80" s="5"/>
    </row>
    <row r="81" spans="1:6" x14ac:dyDescent="0.25">
      <c r="B81" s="5"/>
      <c r="D81" s="5"/>
    </row>
    <row r="82" spans="1:6" s="2" customFormat="1" x14ac:dyDescent="0.25">
      <c r="A82" s="1"/>
      <c r="B82" s="5"/>
      <c r="C82" s="1"/>
      <c r="D82" s="5"/>
      <c r="E82" s="35"/>
      <c r="F82" s="1"/>
    </row>
    <row r="83" spans="1:6" s="2" customFormat="1" x14ac:dyDescent="0.25">
      <c r="A83" s="1"/>
      <c r="B83" s="5"/>
      <c r="C83" s="1"/>
      <c r="D83" s="5"/>
      <c r="E83" s="35"/>
      <c r="F83" s="1"/>
    </row>
  </sheetData>
  <sheetProtection algorithmName="SHA-512" hashValue="cJs0HYrkw1xEUeVZbijbhPTW48p6p8W1QV7CHPV5mcaoqTn1Z9w7Mkqjj66FemfEVMIrexxaZR7d2dK+O5UE9A==" saltValue="Zk0HiII6g4V6IGxCx9DBsQ==" spinCount="100000" sheet="1" objects="1" scenarios="1"/>
  <mergeCells count="24">
    <mergeCell ref="A4:A51"/>
    <mergeCell ref="B53:E53"/>
    <mergeCell ref="B54:E54"/>
    <mergeCell ref="B55:E55"/>
    <mergeCell ref="B56:E56"/>
    <mergeCell ref="E3:E4"/>
    <mergeCell ref="B4:D4"/>
    <mergeCell ref="B20:E20"/>
    <mergeCell ref="B21:E21"/>
    <mergeCell ref="B25:E25"/>
    <mergeCell ref="B26:E26"/>
    <mergeCell ref="B51:E51"/>
    <mergeCell ref="B52:E52"/>
    <mergeCell ref="B43:E43"/>
    <mergeCell ref="B44:E44"/>
    <mergeCell ref="B37:E37"/>
    <mergeCell ref="B38:E38"/>
    <mergeCell ref="B31:E31"/>
    <mergeCell ref="B32:E32"/>
    <mergeCell ref="B1:E2"/>
    <mergeCell ref="B9:E9"/>
    <mergeCell ref="B10:E10"/>
    <mergeCell ref="B15:E15"/>
    <mergeCell ref="B16:E16"/>
  </mergeCells>
  <pageMargins left="0.25" right="0.25" top="0" bottom="0" header="0" footer="0"/>
  <pageSetup paperSize="3" scale="3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U86"/>
  <sheetViews>
    <sheetView showGridLines="0" showZeros="0" zoomScale="40" zoomScaleNormal="40" workbookViewId="0">
      <pane ySplit="4" topLeftCell="A5" activePane="bottomLeft" state="frozen"/>
      <selection activeCell="C1" sqref="C1"/>
      <selection pane="bottomLeft" activeCell="C38" sqref="C38"/>
    </sheetView>
  </sheetViews>
  <sheetFormatPr defaultColWidth="9.08984375" defaultRowHeight="15" x14ac:dyDescent="0.3"/>
  <cols>
    <col min="1" max="1" width="30.6328125" style="1" customWidth="1"/>
    <col min="2" max="2" width="56.54296875" style="5" customWidth="1"/>
    <col min="3" max="3" width="175.36328125" style="1" customWidth="1"/>
    <col min="4" max="8" width="21.54296875" style="58" customWidth="1"/>
    <col min="9" max="9" width="14" style="58" bestFit="1" customWidth="1"/>
    <col min="10" max="10" width="5.08984375" style="1" bestFit="1" customWidth="1"/>
    <col min="11" max="12" width="21.7265625" style="1" bestFit="1" customWidth="1"/>
    <col min="13" max="13" width="11.26953125" style="140" bestFit="1" customWidth="1"/>
    <col min="14" max="14" width="9.08984375" style="1"/>
    <col min="15" max="20" width="12.08984375" style="1" bestFit="1" customWidth="1"/>
    <col min="21" max="16384" width="9.08984375" style="1"/>
  </cols>
  <sheetData>
    <row r="1" spans="1:21" s="98" customFormat="1" ht="84" customHeight="1" x14ac:dyDescent="0.3">
      <c r="C1" s="201" t="s">
        <v>635</v>
      </c>
      <c r="D1" s="201"/>
      <c r="E1" s="201"/>
      <c r="F1" s="201"/>
      <c r="G1" s="201"/>
      <c r="H1" s="201"/>
      <c r="I1" s="201"/>
      <c r="M1" s="139"/>
    </row>
    <row r="2" spans="1:21" ht="21.75" customHeight="1" x14ac:dyDescent="0.3">
      <c r="B2" s="52"/>
      <c r="C2" s="51"/>
      <c r="D2" s="201"/>
      <c r="E2" s="201"/>
      <c r="F2" s="201"/>
      <c r="G2" s="201"/>
      <c r="H2" s="201"/>
      <c r="I2" s="201"/>
    </row>
    <row r="3" spans="1:21" s="3" customFormat="1" ht="110.25" customHeight="1" x14ac:dyDescent="0.3">
      <c r="A3" s="246" t="s">
        <v>786</v>
      </c>
      <c r="B3" s="264" t="s">
        <v>636</v>
      </c>
      <c r="C3" s="264" t="s">
        <v>637</v>
      </c>
      <c r="D3" s="266" t="s">
        <v>787</v>
      </c>
      <c r="E3" s="266"/>
      <c r="F3" s="266"/>
      <c r="G3" s="266"/>
      <c r="H3" s="266"/>
      <c r="I3" s="266"/>
      <c r="M3" s="140"/>
    </row>
    <row r="4" spans="1:21" s="97" customFormat="1" ht="35.25" customHeight="1" x14ac:dyDescent="0.35">
      <c r="A4" s="247"/>
      <c r="B4" s="265"/>
      <c r="C4" s="265"/>
      <c r="D4" s="101" t="s">
        <v>638</v>
      </c>
      <c r="E4" s="102" t="s">
        <v>639</v>
      </c>
      <c r="F4" s="102" t="s">
        <v>640</v>
      </c>
      <c r="G4" s="102" t="s">
        <v>641</v>
      </c>
      <c r="H4" s="102" t="s">
        <v>642</v>
      </c>
      <c r="I4" s="102" t="s">
        <v>643</v>
      </c>
      <c r="K4" s="141"/>
      <c r="L4" s="141"/>
      <c r="M4" s="142"/>
    </row>
    <row r="5" spans="1:21" ht="35.25" customHeight="1" x14ac:dyDescent="0.35">
      <c r="A5" s="169"/>
      <c r="B5" s="252"/>
      <c r="C5" s="252"/>
      <c r="D5" s="252"/>
      <c r="E5" s="252"/>
      <c r="F5" s="252"/>
      <c r="G5" s="252"/>
      <c r="H5" s="252"/>
      <c r="I5" s="252"/>
      <c r="K5" s="143"/>
      <c r="L5" s="143"/>
    </row>
    <row r="6" spans="1:21" ht="48" customHeight="1" x14ac:dyDescent="0.35">
      <c r="A6" s="240" t="s">
        <v>789</v>
      </c>
      <c r="B6" s="167" t="s">
        <v>644</v>
      </c>
      <c r="C6" s="95" t="s">
        <v>645</v>
      </c>
      <c r="D6" s="82">
        <v>25520</v>
      </c>
      <c r="E6" s="82">
        <v>25520</v>
      </c>
      <c r="F6" s="82">
        <v>25520</v>
      </c>
      <c r="G6" s="82">
        <v>25520</v>
      </c>
      <c r="H6" s="82">
        <v>25520</v>
      </c>
      <c r="I6" s="82">
        <v>25520</v>
      </c>
      <c r="K6" s="144"/>
      <c r="L6" s="144"/>
      <c r="U6" s="1">
        <f t="shared" ref="U6" si="0">ROUND(J6*1.1,0)</f>
        <v>0</v>
      </c>
    </row>
    <row r="7" spans="1:21" ht="48.75" customHeight="1" x14ac:dyDescent="0.35">
      <c r="A7" s="241"/>
      <c r="B7" s="167" t="s">
        <v>646</v>
      </c>
      <c r="C7" s="95" t="s">
        <v>647</v>
      </c>
      <c r="D7" s="82">
        <v>30624</v>
      </c>
      <c r="E7" s="82">
        <v>30624</v>
      </c>
      <c r="F7" s="82">
        <v>30624</v>
      </c>
      <c r="G7" s="82">
        <v>30624</v>
      </c>
      <c r="H7" s="82">
        <v>30624</v>
      </c>
      <c r="I7" s="82">
        <v>30624</v>
      </c>
      <c r="K7" s="143"/>
      <c r="L7" s="143"/>
    </row>
    <row r="8" spans="1:21" ht="29.25" customHeight="1" x14ac:dyDescent="0.35">
      <c r="A8" s="241"/>
      <c r="B8" s="248" t="s">
        <v>29</v>
      </c>
      <c r="C8" s="252"/>
      <c r="D8" s="252"/>
      <c r="E8" s="252"/>
      <c r="F8" s="252"/>
      <c r="G8" s="252"/>
      <c r="H8" s="252"/>
      <c r="I8" s="252"/>
      <c r="K8" s="143"/>
      <c r="L8" s="143"/>
    </row>
    <row r="9" spans="1:21" s="81" customFormat="1" ht="52.5" customHeight="1" x14ac:dyDescent="0.35">
      <c r="A9" s="241"/>
      <c r="B9" s="167" t="s">
        <v>648</v>
      </c>
      <c r="C9" s="95" t="s">
        <v>649</v>
      </c>
      <c r="D9" s="82">
        <v>1531</v>
      </c>
      <c r="E9" s="82">
        <v>1425</v>
      </c>
      <c r="F9" s="82">
        <v>1271</v>
      </c>
      <c r="G9" s="82">
        <v>1271</v>
      </c>
      <c r="H9" s="82">
        <v>1271</v>
      </c>
      <c r="I9" s="82">
        <v>1271</v>
      </c>
      <c r="K9" s="144"/>
      <c r="L9" s="144"/>
      <c r="M9" s="140"/>
      <c r="O9" s="137"/>
      <c r="P9" s="137"/>
      <c r="Q9" s="137"/>
      <c r="R9" s="137"/>
      <c r="S9" s="137"/>
      <c r="T9" s="137"/>
    </row>
    <row r="10" spans="1:21" ht="30" customHeight="1" x14ac:dyDescent="0.35">
      <c r="A10" s="241"/>
      <c r="B10" s="248"/>
      <c r="C10" s="248"/>
      <c r="D10" s="248"/>
      <c r="E10" s="248"/>
      <c r="F10" s="248"/>
      <c r="G10" s="248"/>
      <c r="H10" s="248"/>
      <c r="I10" s="249"/>
      <c r="K10" s="143"/>
      <c r="L10" s="143"/>
    </row>
    <row r="11" spans="1:21" ht="6" customHeight="1" x14ac:dyDescent="0.35">
      <c r="A11" s="241"/>
      <c r="B11" s="250"/>
      <c r="C11" s="250"/>
      <c r="D11" s="250"/>
      <c r="E11" s="250"/>
      <c r="F11" s="250"/>
      <c r="G11" s="250"/>
      <c r="H11" s="250"/>
      <c r="I11" s="251"/>
      <c r="K11" s="143"/>
      <c r="L11" s="143"/>
    </row>
    <row r="12" spans="1:21" s="81" customFormat="1" ht="45" customHeight="1" x14ac:dyDescent="0.35">
      <c r="A12" s="241"/>
      <c r="B12" s="167" t="s">
        <v>650</v>
      </c>
      <c r="C12" s="95" t="s">
        <v>651</v>
      </c>
      <c r="D12" s="82">
        <v>1948</v>
      </c>
      <c r="E12" s="82">
        <v>1850</v>
      </c>
      <c r="F12" s="82">
        <v>1617</v>
      </c>
      <c r="G12" s="82">
        <v>1617</v>
      </c>
      <c r="H12" s="82">
        <v>1617</v>
      </c>
      <c r="I12" s="82">
        <v>1617</v>
      </c>
      <c r="K12" s="144"/>
      <c r="L12" s="144"/>
      <c r="M12" s="140"/>
      <c r="O12" s="138"/>
      <c r="P12" s="138"/>
      <c r="Q12" s="138"/>
      <c r="R12" s="138"/>
      <c r="S12" s="138"/>
      <c r="T12" s="138"/>
    </row>
    <row r="13" spans="1:21" ht="30" customHeight="1" x14ac:dyDescent="0.35">
      <c r="A13" s="241"/>
      <c r="B13" s="248" t="s">
        <v>652</v>
      </c>
      <c r="C13" s="248"/>
      <c r="D13" s="248"/>
      <c r="E13" s="248"/>
      <c r="F13" s="248"/>
      <c r="G13" s="248"/>
      <c r="H13" s="248"/>
      <c r="I13" s="249"/>
      <c r="K13" s="143"/>
      <c r="L13" s="143"/>
    </row>
    <row r="14" spans="1:21" ht="6" customHeight="1" x14ac:dyDescent="0.35">
      <c r="A14" s="241"/>
      <c r="B14" s="250"/>
      <c r="C14" s="250"/>
      <c r="D14" s="250"/>
      <c r="E14" s="250"/>
      <c r="F14" s="250"/>
      <c r="G14" s="250"/>
      <c r="H14" s="250"/>
      <c r="I14" s="251"/>
      <c r="K14" s="143"/>
      <c r="L14" s="143"/>
    </row>
    <row r="15" spans="1:21" s="81" customFormat="1" ht="45" customHeight="1" x14ac:dyDescent="0.35">
      <c r="A15" s="241"/>
      <c r="B15" s="167" t="s">
        <v>653</v>
      </c>
      <c r="C15" s="95" t="s">
        <v>654</v>
      </c>
      <c r="D15" s="100">
        <v>327</v>
      </c>
      <c r="E15" s="100">
        <v>216</v>
      </c>
      <c r="F15" s="100">
        <v>216</v>
      </c>
      <c r="G15" s="100">
        <v>161</v>
      </c>
      <c r="H15" s="100">
        <v>161</v>
      </c>
      <c r="I15" s="100">
        <v>161</v>
      </c>
      <c r="K15" s="144"/>
      <c r="L15" s="144"/>
      <c r="M15" s="140"/>
    </row>
    <row r="16" spans="1:21" ht="25.5" customHeight="1" x14ac:dyDescent="0.35">
      <c r="A16" s="241"/>
      <c r="B16" s="248" t="s">
        <v>655</v>
      </c>
      <c r="C16" s="248"/>
      <c r="D16" s="248"/>
      <c r="E16" s="248"/>
      <c r="F16" s="248"/>
      <c r="G16" s="248"/>
      <c r="H16" s="248"/>
      <c r="I16" s="249"/>
      <c r="K16" s="143"/>
      <c r="L16" s="143"/>
    </row>
    <row r="17" spans="1:13" ht="3.75" customHeight="1" x14ac:dyDescent="0.35">
      <c r="A17" s="241"/>
      <c r="B17" s="250"/>
      <c r="C17" s="250"/>
      <c r="D17" s="250"/>
      <c r="E17" s="250"/>
      <c r="F17" s="250"/>
      <c r="G17" s="250"/>
      <c r="H17" s="250"/>
      <c r="I17" s="251"/>
      <c r="K17" s="143"/>
      <c r="L17" s="143"/>
    </row>
    <row r="18" spans="1:13" s="81" customFormat="1" ht="44.25" customHeight="1" x14ac:dyDescent="0.35">
      <c r="A18" s="241"/>
      <c r="B18" s="167" t="s">
        <v>656</v>
      </c>
      <c r="C18" s="95" t="s">
        <v>657</v>
      </c>
      <c r="D18" s="82">
        <v>139</v>
      </c>
      <c r="E18" s="82">
        <v>139</v>
      </c>
      <c r="F18" s="82">
        <v>139</v>
      </c>
      <c r="G18" s="82">
        <v>93</v>
      </c>
      <c r="H18" s="82">
        <v>46</v>
      </c>
      <c r="I18" s="82">
        <v>46</v>
      </c>
      <c r="K18" s="144"/>
      <c r="L18" s="144"/>
      <c r="M18" s="140"/>
    </row>
    <row r="19" spans="1:13" ht="27" customHeight="1" x14ac:dyDescent="0.35">
      <c r="A19" s="241"/>
      <c r="B19" s="248" t="s">
        <v>106</v>
      </c>
      <c r="C19" s="248"/>
      <c r="D19" s="248"/>
      <c r="E19" s="248"/>
      <c r="F19" s="248"/>
      <c r="G19" s="248"/>
      <c r="H19" s="248"/>
      <c r="I19" s="249"/>
      <c r="K19" s="143"/>
      <c r="L19" s="143"/>
    </row>
    <row r="20" spans="1:13" ht="6" customHeight="1" x14ac:dyDescent="0.35">
      <c r="A20" s="241"/>
      <c r="B20" s="250"/>
      <c r="C20" s="250"/>
      <c r="D20" s="250"/>
      <c r="E20" s="250"/>
      <c r="F20" s="250"/>
      <c r="G20" s="250"/>
      <c r="H20" s="250"/>
      <c r="I20" s="251"/>
      <c r="K20" s="143"/>
      <c r="L20" s="143"/>
    </row>
    <row r="21" spans="1:13" s="81" customFormat="1" ht="46.5" customHeight="1" x14ac:dyDescent="0.35">
      <c r="A21" s="241"/>
      <c r="B21" s="167" t="s">
        <v>658</v>
      </c>
      <c r="C21" s="95" t="s">
        <v>659</v>
      </c>
      <c r="D21" s="82">
        <v>46</v>
      </c>
      <c r="E21" s="82">
        <v>46</v>
      </c>
      <c r="F21" s="82">
        <v>46</v>
      </c>
      <c r="G21" s="82">
        <v>36</v>
      </c>
      <c r="H21" s="82">
        <v>19</v>
      </c>
      <c r="I21" s="82">
        <v>12</v>
      </c>
      <c r="K21" s="144"/>
      <c r="L21" s="144"/>
      <c r="M21" s="140"/>
    </row>
    <row r="22" spans="1:13" ht="30" customHeight="1" x14ac:dyDescent="0.35">
      <c r="A22" s="241"/>
      <c r="B22" s="248" t="s">
        <v>660</v>
      </c>
      <c r="C22" s="248"/>
      <c r="D22" s="248"/>
      <c r="E22" s="248"/>
      <c r="F22" s="248"/>
      <c r="G22" s="248"/>
      <c r="H22" s="248"/>
      <c r="I22" s="249"/>
      <c r="K22" s="143"/>
      <c r="L22" s="143"/>
    </row>
    <row r="23" spans="1:13" ht="9.75" customHeight="1" x14ac:dyDescent="0.35">
      <c r="A23" s="241"/>
      <c r="B23" s="250"/>
      <c r="C23" s="250"/>
      <c r="D23" s="250"/>
      <c r="E23" s="250"/>
      <c r="F23" s="250"/>
      <c r="G23" s="250"/>
      <c r="H23" s="250"/>
      <c r="I23" s="251"/>
      <c r="K23" s="143"/>
      <c r="L23" s="143"/>
    </row>
    <row r="24" spans="1:13" s="81" customFormat="1" ht="46.5" customHeight="1" x14ac:dyDescent="0.35">
      <c r="A24" s="241"/>
      <c r="B24" s="167" t="s">
        <v>661</v>
      </c>
      <c r="C24" s="95" t="s">
        <v>662</v>
      </c>
      <c r="D24" s="82">
        <v>77</v>
      </c>
      <c r="E24" s="82">
        <v>77</v>
      </c>
      <c r="F24" s="82">
        <v>77</v>
      </c>
      <c r="G24" s="82">
        <v>62</v>
      </c>
      <c r="H24" s="82">
        <v>31</v>
      </c>
      <c r="I24" s="82">
        <v>21</v>
      </c>
      <c r="K24" s="144"/>
      <c r="L24" s="144"/>
      <c r="M24" s="140"/>
    </row>
    <row r="25" spans="1:13" ht="25.5" customHeight="1" x14ac:dyDescent="0.35">
      <c r="A25" s="241"/>
      <c r="B25" s="248" t="s">
        <v>663</v>
      </c>
      <c r="C25" s="248"/>
      <c r="D25" s="248"/>
      <c r="E25" s="248"/>
      <c r="F25" s="248"/>
      <c r="G25" s="248"/>
      <c r="H25" s="248"/>
      <c r="I25" s="249"/>
      <c r="K25" s="143"/>
      <c r="L25" s="143"/>
    </row>
    <row r="26" spans="1:13" ht="5.25" customHeight="1" x14ac:dyDescent="0.35">
      <c r="A26" s="241"/>
      <c r="B26" s="250"/>
      <c r="C26" s="250"/>
      <c r="D26" s="250"/>
      <c r="E26" s="250"/>
      <c r="F26" s="250"/>
      <c r="G26" s="250"/>
      <c r="H26" s="250"/>
      <c r="I26" s="251"/>
      <c r="K26" s="143"/>
      <c r="L26" s="143"/>
    </row>
    <row r="27" spans="1:13" s="81" customFormat="1" ht="48.75" customHeight="1" x14ac:dyDescent="0.35">
      <c r="A27" s="241"/>
      <c r="B27" s="167" t="s">
        <v>664</v>
      </c>
      <c r="C27" s="95" t="s">
        <v>665</v>
      </c>
      <c r="D27" s="83">
        <v>383</v>
      </c>
      <c r="E27" s="82">
        <v>356</v>
      </c>
      <c r="F27" s="82">
        <v>318</v>
      </c>
      <c r="G27" s="82">
        <v>318</v>
      </c>
      <c r="H27" s="82">
        <v>318</v>
      </c>
      <c r="I27" s="82">
        <v>318</v>
      </c>
      <c r="K27" s="144"/>
      <c r="L27" s="144"/>
      <c r="M27" s="140"/>
    </row>
    <row r="28" spans="1:13" s="81" customFormat="1" ht="48.75" customHeight="1" x14ac:dyDescent="0.35">
      <c r="A28" s="242"/>
      <c r="B28" s="168" t="s">
        <v>666</v>
      </c>
      <c r="C28" s="95" t="s">
        <v>667</v>
      </c>
      <c r="D28" s="83">
        <v>536</v>
      </c>
      <c r="E28" s="82">
        <v>509</v>
      </c>
      <c r="F28" s="82">
        <v>444</v>
      </c>
      <c r="G28" s="82">
        <v>444</v>
      </c>
      <c r="H28" s="82">
        <v>444</v>
      </c>
      <c r="I28" s="82">
        <v>444</v>
      </c>
      <c r="K28" s="143"/>
      <c r="L28" s="143"/>
      <c r="M28" s="140"/>
    </row>
    <row r="29" spans="1:13" ht="28.4" customHeight="1" x14ac:dyDescent="0.35">
      <c r="A29" s="169"/>
      <c r="B29" s="262"/>
      <c r="C29" s="262"/>
      <c r="D29" s="262"/>
      <c r="E29" s="262"/>
      <c r="F29" s="262"/>
      <c r="G29" s="262"/>
      <c r="H29" s="262"/>
      <c r="I29" s="263"/>
      <c r="K29" s="143"/>
      <c r="L29" s="143"/>
    </row>
    <row r="30" spans="1:13" ht="30" customHeight="1" x14ac:dyDescent="0.35">
      <c r="A30" s="243" t="s">
        <v>791</v>
      </c>
      <c r="B30" s="80" t="s">
        <v>188</v>
      </c>
      <c r="C30" s="79" t="s">
        <v>189</v>
      </c>
      <c r="D30" s="259">
        <v>2400</v>
      </c>
      <c r="E30" s="260"/>
      <c r="F30" s="260"/>
      <c r="G30" s="260"/>
      <c r="H30" s="260"/>
      <c r="I30" s="261"/>
      <c r="K30" s="145"/>
      <c r="L30" s="145"/>
    </row>
    <row r="31" spans="1:13" ht="39" customHeight="1" x14ac:dyDescent="0.35">
      <c r="A31" s="244"/>
      <c r="B31" s="71" t="s">
        <v>191</v>
      </c>
      <c r="C31" s="78" t="s">
        <v>192</v>
      </c>
      <c r="D31" s="256">
        <v>2700</v>
      </c>
      <c r="E31" s="257"/>
      <c r="F31" s="257"/>
      <c r="G31" s="257"/>
      <c r="H31" s="257"/>
      <c r="I31" s="258"/>
      <c r="K31" s="143"/>
      <c r="L31" s="143"/>
    </row>
    <row r="32" spans="1:13" ht="40.4" customHeight="1" x14ac:dyDescent="0.35">
      <c r="A32" s="244"/>
      <c r="B32" s="68" t="s">
        <v>194</v>
      </c>
      <c r="C32" s="38" t="s">
        <v>195</v>
      </c>
      <c r="D32" s="253">
        <v>2500</v>
      </c>
      <c r="E32" s="254"/>
      <c r="F32" s="254"/>
      <c r="G32" s="254"/>
      <c r="H32" s="254"/>
      <c r="I32" s="255"/>
      <c r="K32" s="143"/>
      <c r="L32" s="143"/>
    </row>
    <row r="33" spans="1:13" ht="30" customHeight="1" x14ac:dyDescent="0.35">
      <c r="A33" s="244"/>
      <c r="B33" s="71" t="s">
        <v>197</v>
      </c>
      <c r="C33" s="78" t="s">
        <v>198</v>
      </c>
      <c r="D33" s="256">
        <v>2500</v>
      </c>
      <c r="E33" s="257"/>
      <c r="F33" s="257"/>
      <c r="G33" s="257"/>
      <c r="H33" s="257"/>
      <c r="I33" s="258"/>
      <c r="K33" s="143"/>
      <c r="L33" s="143"/>
    </row>
    <row r="34" spans="1:13" ht="30" customHeight="1" x14ac:dyDescent="0.35">
      <c r="A34" s="244"/>
      <c r="B34" s="68" t="s">
        <v>200</v>
      </c>
      <c r="C34" s="38" t="s">
        <v>199</v>
      </c>
      <c r="D34" s="253">
        <v>2400</v>
      </c>
      <c r="E34" s="254"/>
      <c r="F34" s="254"/>
      <c r="G34" s="254"/>
      <c r="H34" s="254"/>
      <c r="I34" s="255"/>
      <c r="K34" s="143"/>
      <c r="L34" s="143"/>
    </row>
    <row r="35" spans="1:13" ht="30" customHeight="1" x14ac:dyDescent="0.35">
      <c r="A35" s="244"/>
      <c r="B35" s="71" t="s">
        <v>202</v>
      </c>
      <c r="C35" s="78" t="s">
        <v>201</v>
      </c>
      <c r="D35" s="256">
        <v>2700</v>
      </c>
      <c r="E35" s="257"/>
      <c r="F35" s="257"/>
      <c r="G35" s="257"/>
      <c r="H35" s="257"/>
      <c r="I35" s="258"/>
      <c r="K35" s="143"/>
      <c r="L35" s="143"/>
    </row>
    <row r="36" spans="1:13" ht="40.4" customHeight="1" x14ac:dyDescent="0.35">
      <c r="A36" s="244"/>
      <c r="B36" s="68" t="s">
        <v>204</v>
      </c>
      <c r="C36" s="38" t="s">
        <v>205</v>
      </c>
      <c r="D36" s="253">
        <v>500</v>
      </c>
      <c r="E36" s="254"/>
      <c r="F36" s="254"/>
      <c r="G36" s="254"/>
      <c r="H36" s="254"/>
      <c r="I36" s="255"/>
      <c r="K36" s="143"/>
      <c r="L36" s="143"/>
    </row>
    <row r="37" spans="1:13" ht="30" customHeight="1" x14ac:dyDescent="0.35">
      <c r="A37" s="244"/>
      <c r="B37" s="71" t="s">
        <v>207</v>
      </c>
      <c r="C37" s="78" t="s">
        <v>208</v>
      </c>
      <c r="D37" s="256">
        <v>600</v>
      </c>
      <c r="E37" s="257"/>
      <c r="F37" s="257"/>
      <c r="G37" s="257"/>
      <c r="H37" s="257"/>
      <c r="I37" s="258"/>
      <c r="K37" s="143"/>
      <c r="L37" s="143"/>
    </row>
    <row r="38" spans="1:13" ht="30" customHeight="1" x14ac:dyDescent="0.35">
      <c r="A38" s="244"/>
      <c r="B38" s="68" t="s">
        <v>210</v>
      </c>
      <c r="C38" s="38" t="s">
        <v>211</v>
      </c>
      <c r="D38" s="253">
        <v>4000</v>
      </c>
      <c r="E38" s="254"/>
      <c r="F38" s="254"/>
      <c r="G38" s="254"/>
      <c r="H38" s="254"/>
      <c r="I38" s="255"/>
      <c r="K38" s="143"/>
      <c r="L38" s="143"/>
    </row>
    <row r="39" spans="1:13" ht="30" customHeight="1" x14ac:dyDescent="0.35">
      <c r="A39" s="244"/>
      <c r="B39" s="71" t="s">
        <v>213</v>
      </c>
      <c r="C39" s="70" t="s">
        <v>214</v>
      </c>
      <c r="D39" s="256">
        <v>4500</v>
      </c>
      <c r="E39" s="257"/>
      <c r="F39" s="257"/>
      <c r="G39" s="257"/>
      <c r="H39" s="257"/>
      <c r="I39" s="258"/>
      <c r="K39" s="143"/>
      <c r="L39" s="143"/>
    </row>
    <row r="40" spans="1:13" s="75" customFormat="1" ht="30" customHeight="1" x14ac:dyDescent="0.35">
      <c r="A40" s="244"/>
      <c r="B40" s="68" t="s">
        <v>216</v>
      </c>
      <c r="C40" s="36" t="s">
        <v>217</v>
      </c>
      <c r="D40" s="253">
        <v>4000</v>
      </c>
      <c r="E40" s="254"/>
      <c r="F40" s="254"/>
      <c r="G40" s="254"/>
      <c r="H40" s="254"/>
      <c r="I40" s="255"/>
      <c r="K40" s="146"/>
      <c r="L40" s="146"/>
      <c r="M40" s="147"/>
    </row>
    <row r="41" spans="1:13" s="75" customFormat="1" ht="30" customHeight="1" x14ac:dyDescent="0.35">
      <c r="A41" s="244"/>
      <c r="B41" s="71" t="s">
        <v>219</v>
      </c>
      <c r="C41" s="70" t="s">
        <v>220</v>
      </c>
      <c r="D41" s="256">
        <v>4500</v>
      </c>
      <c r="E41" s="257"/>
      <c r="F41" s="257"/>
      <c r="G41" s="257"/>
      <c r="H41" s="257"/>
      <c r="I41" s="258"/>
      <c r="K41" s="146"/>
      <c r="L41" s="146"/>
      <c r="M41" s="147"/>
    </row>
    <row r="42" spans="1:13" s="75" customFormat="1" ht="30" customHeight="1" x14ac:dyDescent="0.35">
      <c r="A42" s="244"/>
      <c r="B42" s="68" t="s">
        <v>222</v>
      </c>
      <c r="C42" s="38" t="s">
        <v>223</v>
      </c>
      <c r="D42" s="253">
        <f>D30*J42</f>
        <v>1440</v>
      </c>
      <c r="E42" s="254"/>
      <c r="F42" s="254"/>
      <c r="G42" s="254"/>
      <c r="H42" s="254"/>
      <c r="I42" s="255"/>
      <c r="J42" s="99">
        <v>0.6</v>
      </c>
      <c r="K42" s="146"/>
      <c r="L42" s="146"/>
      <c r="M42" s="147"/>
    </row>
    <row r="43" spans="1:13" s="75" customFormat="1" ht="30" customHeight="1" x14ac:dyDescent="0.35">
      <c r="A43" s="244"/>
      <c r="B43" s="71" t="s">
        <v>225</v>
      </c>
      <c r="C43" s="39" t="s">
        <v>226</v>
      </c>
      <c r="D43" s="256">
        <f>D31*J42</f>
        <v>1620</v>
      </c>
      <c r="E43" s="257"/>
      <c r="F43" s="257"/>
      <c r="G43" s="257"/>
      <c r="H43" s="257"/>
      <c r="I43" s="258"/>
      <c r="K43" s="146"/>
      <c r="L43" s="146"/>
      <c r="M43" s="147"/>
    </row>
    <row r="44" spans="1:13" s="75" customFormat="1" ht="30" customHeight="1" x14ac:dyDescent="0.35">
      <c r="A44" s="244"/>
      <c r="B44" s="68" t="s">
        <v>228</v>
      </c>
      <c r="C44" s="38" t="s">
        <v>229</v>
      </c>
      <c r="D44" s="253">
        <v>4000</v>
      </c>
      <c r="E44" s="254"/>
      <c r="F44" s="254"/>
      <c r="G44" s="254"/>
      <c r="H44" s="254"/>
      <c r="I44" s="255"/>
      <c r="K44" s="146"/>
      <c r="L44" s="146"/>
      <c r="M44" s="147"/>
    </row>
    <row r="45" spans="1:13" s="75" customFormat="1" ht="31.5" customHeight="1" x14ac:dyDescent="0.35">
      <c r="A45" s="244"/>
      <c r="B45" s="71" t="s">
        <v>231</v>
      </c>
      <c r="C45" s="39" t="s">
        <v>232</v>
      </c>
      <c r="D45" s="256">
        <v>4500</v>
      </c>
      <c r="E45" s="257"/>
      <c r="F45" s="257"/>
      <c r="G45" s="257"/>
      <c r="H45" s="257"/>
      <c r="I45" s="258"/>
      <c r="K45" s="146"/>
      <c r="L45" s="146"/>
      <c r="M45" s="147"/>
    </row>
    <row r="46" spans="1:13" ht="30" customHeight="1" x14ac:dyDescent="0.35">
      <c r="A46" s="244"/>
      <c r="B46" s="68" t="s">
        <v>234</v>
      </c>
      <c r="C46" s="38" t="s">
        <v>235</v>
      </c>
      <c r="D46" s="253">
        <f>D44*J46</f>
        <v>2800</v>
      </c>
      <c r="E46" s="254"/>
      <c r="F46" s="254"/>
      <c r="G46" s="254"/>
      <c r="H46" s="254"/>
      <c r="I46" s="255"/>
      <c r="J46" s="99">
        <v>0.7</v>
      </c>
      <c r="K46" s="143"/>
      <c r="L46" s="143"/>
    </row>
    <row r="47" spans="1:13" ht="30" customHeight="1" x14ac:dyDescent="0.35">
      <c r="A47" s="244"/>
      <c r="B47" s="71" t="s">
        <v>237</v>
      </c>
      <c r="C47" s="39" t="s">
        <v>238</v>
      </c>
      <c r="D47" s="256">
        <f>D45*J46</f>
        <v>3150</v>
      </c>
      <c r="E47" s="257"/>
      <c r="F47" s="257"/>
      <c r="G47" s="257"/>
      <c r="H47" s="257"/>
      <c r="I47" s="258"/>
      <c r="K47" s="143"/>
      <c r="L47" s="143"/>
    </row>
    <row r="48" spans="1:13" ht="30" customHeight="1" x14ac:dyDescent="0.35">
      <c r="A48" s="244"/>
      <c r="B48" s="68" t="s">
        <v>240</v>
      </c>
      <c r="C48" s="36" t="s">
        <v>241</v>
      </c>
      <c r="D48" s="253">
        <v>4000</v>
      </c>
      <c r="E48" s="254"/>
      <c r="F48" s="254"/>
      <c r="G48" s="254"/>
      <c r="H48" s="254"/>
      <c r="I48" s="255"/>
      <c r="K48" s="143"/>
      <c r="L48" s="143"/>
    </row>
    <row r="49" spans="1:12" ht="30" customHeight="1" x14ac:dyDescent="0.35">
      <c r="A49" s="244"/>
      <c r="B49" s="71" t="s">
        <v>243</v>
      </c>
      <c r="C49" s="70" t="s">
        <v>244</v>
      </c>
      <c r="D49" s="256">
        <v>4500</v>
      </c>
      <c r="E49" s="257"/>
      <c r="F49" s="257"/>
      <c r="G49" s="257"/>
      <c r="H49" s="257"/>
      <c r="I49" s="258"/>
      <c r="K49" s="143"/>
      <c r="L49" s="143"/>
    </row>
    <row r="50" spans="1:12" ht="30" customHeight="1" x14ac:dyDescent="0.35">
      <c r="A50" s="244"/>
      <c r="B50" s="68" t="s">
        <v>246</v>
      </c>
      <c r="C50" s="36" t="s">
        <v>668</v>
      </c>
      <c r="D50" s="253">
        <v>4000</v>
      </c>
      <c r="E50" s="254"/>
      <c r="F50" s="254"/>
      <c r="G50" s="254"/>
      <c r="H50" s="254"/>
      <c r="I50" s="255"/>
      <c r="K50" s="143"/>
      <c r="L50" s="143"/>
    </row>
    <row r="51" spans="1:12" ht="30" customHeight="1" x14ac:dyDescent="0.35">
      <c r="A51" s="244"/>
      <c r="B51" s="69" t="s">
        <v>249</v>
      </c>
      <c r="C51" s="37" t="s">
        <v>669</v>
      </c>
      <c r="D51" s="256">
        <v>4500</v>
      </c>
      <c r="E51" s="257"/>
      <c r="F51" s="257"/>
      <c r="G51" s="257"/>
      <c r="H51" s="257"/>
      <c r="I51" s="258"/>
      <c r="K51" s="143"/>
      <c r="L51" s="143"/>
    </row>
    <row r="52" spans="1:12" ht="30" customHeight="1" x14ac:dyDescent="0.35">
      <c r="A52" s="244"/>
      <c r="B52" s="68" t="s">
        <v>252</v>
      </c>
      <c r="C52" s="36" t="s">
        <v>253</v>
      </c>
      <c r="D52" s="253">
        <v>5000</v>
      </c>
      <c r="E52" s="254"/>
      <c r="F52" s="254"/>
      <c r="G52" s="254"/>
      <c r="H52" s="254"/>
      <c r="I52" s="255"/>
      <c r="K52" s="143"/>
      <c r="L52" s="143"/>
    </row>
    <row r="53" spans="1:12" ht="30" customHeight="1" x14ac:dyDescent="0.35">
      <c r="A53" s="244"/>
      <c r="B53" s="69" t="s">
        <v>255</v>
      </c>
      <c r="C53" s="37" t="s">
        <v>256</v>
      </c>
      <c r="D53" s="256">
        <v>5500</v>
      </c>
      <c r="E53" s="257"/>
      <c r="F53" s="257"/>
      <c r="G53" s="257"/>
      <c r="H53" s="257"/>
      <c r="I53" s="258"/>
      <c r="K53" s="143"/>
      <c r="L53" s="143"/>
    </row>
    <row r="54" spans="1:12" ht="20.149999999999999" customHeight="1" x14ac:dyDescent="0.35">
      <c r="A54" s="244"/>
      <c r="B54" s="68" t="s">
        <v>258</v>
      </c>
      <c r="C54" s="36" t="s">
        <v>259</v>
      </c>
      <c r="D54" s="253">
        <v>2400</v>
      </c>
      <c r="E54" s="254"/>
      <c r="F54" s="254"/>
      <c r="G54" s="254"/>
      <c r="H54" s="254"/>
      <c r="I54" s="255"/>
      <c r="K54" s="143"/>
      <c r="L54" s="143"/>
    </row>
    <row r="55" spans="1:12" ht="34.5" customHeight="1" x14ac:dyDescent="0.35">
      <c r="A55" s="245"/>
      <c r="B55" s="67" t="s">
        <v>261</v>
      </c>
      <c r="C55" s="66" t="s">
        <v>262</v>
      </c>
      <c r="D55" s="272">
        <v>2700</v>
      </c>
      <c r="E55" s="273"/>
      <c r="F55" s="273"/>
      <c r="G55" s="273"/>
      <c r="H55" s="273"/>
      <c r="I55" s="274"/>
      <c r="K55" s="143"/>
      <c r="L55" s="143"/>
    </row>
    <row r="56" spans="1:12" ht="20.149999999999999" customHeight="1" x14ac:dyDescent="0.35">
      <c r="A56" s="170"/>
      <c r="B56" s="275"/>
      <c r="C56" s="275"/>
      <c r="D56" s="275"/>
      <c r="E56" s="275"/>
      <c r="F56" s="275"/>
      <c r="G56" s="275"/>
      <c r="H56" s="275"/>
      <c r="I56" s="276"/>
      <c r="K56" s="143"/>
      <c r="L56" s="143"/>
    </row>
    <row r="57" spans="1:12" ht="20.149999999999999" customHeight="1" x14ac:dyDescent="0.3">
      <c r="B57" s="271" t="s">
        <v>263</v>
      </c>
      <c r="C57" s="271"/>
      <c r="D57" s="271"/>
      <c r="E57" s="271"/>
      <c r="F57" s="271"/>
      <c r="G57" s="271"/>
      <c r="H57" s="53"/>
      <c r="I57" s="53"/>
    </row>
    <row r="58" spans="1:12" ht="17.5" x14ac:dyDescent="0.3">
      <c r="B58" s="268" t="s">
        <v>670</v>
      </c>
      <c r="C58" s="268"/>
      <c r="D58" s="268"/>
      <c r="E58" s="268"/>
      <c r="F58" s="268"/>
      <c r="G58" s="268"/>
      <c r="H58" s="16"/>
      <c r="I58" s="16"/>
    </row>
    <row r="59" spans="1:12" ht="17.5" x14ac:dyDescent="0.3">
      <c r="B59" s="268" t="s">
        <v>265</v>
      </c>
      <c r="C59" s="268"/>
      <c r="D59" s="268"/>
      <c r="E59" s="268"/>
      <c r="F59" s="268"/>
      <c r="G59" s="268"/>
      <c r="H59" s="16"/>
      <c r="I59" s="16"/>
    </row>
    <row r="60" spans="1:12" ht="17.5" x14ac:dyDescent="0.3">
      <c r="B60" s="268" t="s">
        <v>266</v>
      </c>
      <c r="C60" s="268"/>
      <c r="D60" s="268"/>
      <c r="E60" s="268"/>
      <c r="F60" s="65"/>
      <c r="G60" s="64"/>
      <c r="H60" s="63"/>
      <c r="I60" s="63"/>
    </row>
    <row r="61" spans="1:12" ht="17.5" x14ac:dyDescent="0.3">
      <c r="B61" s="269" t="s">
        <v>671</v>
      </c>
      <c r="C61" s="269"/>
      <c r="D61" s="269"/>
      <c r="E61" s="269"/>
      <c r="F61" s="62"/>
      <c r="G61" s="61"/>
      <c r="H61" s="60"/>
      <c r="I61" s="60"/>
    </row>
    <row r="62" spans="1:12" ht="18" customHeight="1" x14ac:dyDescent="0.3">
      <c r="B62" s="269" t="s">
        <v>672</v>
      </c>
      <c r="C62" s="269"/>
      <c r="D62" s="269"/>
      <c r="E62" s="269"/>
      <c r="F62" s="270"/>
      <c r="G62" s="267"/>
      <c r="H62" s="60"/>
      <c r="I62" s="60"/>
    </row>
    <row r="63" spans="1:12" ht="18" customHeight="1" x14ac:dyDescent="0.3">
      <c r="B63" s="269" t="s">
        <v>673</v>
      </c>
      <c r="C63" s="269"/>
      <c r="D63" s="269"/>
      <c r="E63" s="269"/>
      <c r="F63" s="270"/>
      <c r="G63" s="267"/>
      <c r="H63" s="60"/>
      <c r="I63" s="60"/>
    </row>
    <row r="64" spans="1:12" ht="18" customHeight="1" x14ac:dyDescent="0.3">
      <c r="B64" s="269"/>
      <c r="C64" s="269"/>
      <c r="D64" s="269"/>
      <c r="E64" s="269"/>
      <c r="F64" s="270"/>
      <c r="G64" s="267"/>
      <c r="H64" s="59"/>
      <c r="I64" s="59"/>
    </row>
    <row r="65" spans="2:9" x14ac:dyDescent="0.3">
      <c r="B65" s="4"/>
      <c r="C65" s="4"/>
      <c r="D65" s="59"/>
      <c r="E65" s="59"/>
      <c r="F65" s="59"/>
      <c r="G65" s="59"/>
      <c r="H65" s="59"/>
      <c r="I65" s="59"/>
    </row>
    <row r="66" spans="2:9" x14ac:dyDescent="0.3">
      <c r="B66" s="4"/>
      <c r="C66" s="4"/>
      <c r="D66" s="59"/>
      <c r="E66" s="59"/>
      <c r="F66" s="59"/>
      <c r="G66" s="59"/>
      <c r="H66" s="59"/>
      <c r="I66" s="59"/>
    </row>
    <row r="67" spans="2:9" x14ac:dyDescent="0.3">
      <c r="B67" s="4"/>
      <c r="C67" s="4"/>
      <c r="D67" s="59"/>
      <c r="E67" s="59"/>
      <c r="F67" s="59"/>
      <c r="G67" s="59"/>
      <c r="H67" s="59"/>
      <c r="I67" s="59"/>
    </row>
    <row r="68" spans="2:9" x14ac:dyDescent="0.3">
      <c r="B68" s="4"/>
      <c r="C68" s="4"/>
      <c r="D68" s="59"/>
      <c r="E68" s="59"/>
      <c r="F68" s="59"/>
      <c r="G68" s="59"/>
      <c r="H68" s="59"/>
      <c r="I68" s="59"/>
    </row>
    <row r="69" spans="2:9" x14ac:dyDescent="0.3">
      <c r="B69" s="4"/>
      <c r="C69" s="4"/>
      <c r="D69" s="59"/>
      <c r="E69" s="59"/>
      <c r="F69" s="59"/>
      <c r="G69" s="59"/>
      <c r="H69" s="59"/>
      <c r="I69" s="59"/>
    </row>
    <row r="70" spans="2:9" x14ac:dyDescent="0.3">
      <c r="B70" s="4"/>
      <c r="C70" s="4"/>
      <c r="D70" s="59"/>
      <c r="E70" s="59"/>
      <c r="F70" s="59"/>
      <c r="G70" s="59"/>
      <c r="H70" s="59"/>
      <c r="I70" s="59"/>
    </row>
    <row r="71" spans="2:9" x14ac:dyDescent="0.3">
      <c r="B71" s="4"/>
      <c r="C71" s="4"/>
      <c r="D71" s="59"/>
      <c r="E71" s="59"/>
      <c r="F71" s="59"/>
      <c r="G71" s="59"/>
      <c r="H71" s="59"/>
      <c r="I71" s="59"/>
    </row>
    <row r="72" spans="2:9" x14ac:dyDescent="0.3">
      <c r="B72" s="4"/>
      <c r="C72" s="4"/>
      <c r="D72" s="59"/>
      <c r="E72" s="59"/>
      <c r="F72" s="59"/>
      <c r="G72" s="59"/>
      <c r="H72" s="59"/>
      <c r="I72" s="59"/>
    </row>
    <row r="73" spans="2:9" x14ac:dyDescent="0.3">
      <c r="B73" s="4"/>
      <c r="C73" s="4"/>
      <c r="D73" s="59"/>
      <c r="E73" s="59"/>
      <c r="F73" s="59"/>
      <c r="G73" s="59"/>
      <c r="H73" s="59"/>
      <c r="I73" s="59"/>
    </row>
    <row r="74" spans="2:9" x14ac:dyDescent="0.3">
      <c r="B74" s="4"/>
      <c r="C74" s="4"/>
      <c r="D74" s="59"/>
      <c r="E74" s="59"/>
      <c r="F74" s="59"/>
      <c r="G74" s="59"/>
      <c r="H74" s="59"/>
      <c r="I74" s="59"/>
    </row>
    <row r="75" spans="2:9" x14ac:dyDescent="0.3">
      <c r="B75" s="4"/>
      <c r="C75" s="4"/>
      <c r="D75" s="59"/>
      <c r="E75" s="59"/>
      <c r="F75" s="59"/>
      <c r="G75" s="59"/>
      <c r="H75" s="59"/>
      <c r="I75" s="59"/>
    </row>
    <row r="76" spans="2:9" x14ac:dyDescent="0.3">
      <c r="B76" s="4"/>
      <c r="C76" s="4"/>
      <c r="D76" s="59"/>
      <c r="E76" s="59"/>
      <c r="F76" s="59"/>
      <c r="G76" s="59"/>
      <c r="H76" s="59"/>
      <c r="I76" s="59"/>
    </row>
    <row r="77" spans="2:9" x14ac:dyDescent="0.3">
      <c r="C77" s="5"/>
    </row>
    <row r="78" spans="2:9" x14ac:dyDescent="0.3">
      <c r="C78" s="5"/>
    </row>
    <row r="79" spans="2:9" x14ac:dyDescent="0.3">
      <c r="C79" s="5"/>
    </row>
    <row r="80" spans="2:9" x14ac:dyDescent="0.3">
      <c r="C80" s="5"/>
    </row>
    <row r="81" spans="1:18" x14ac:dyDescent="0.3">
      <c r="C81" s="5"/>
    </row>
    <row r="82" spans="1:18" x14ac:dyDescent="0.3">
      <c r="C82" s="5"/>
    </row>
    <row r="83" spans="1:18" x14ac:dyDescent="0.3">
      <c r="C83" s="5"/>
    </row>
    <row r="84" spans="1:18" x14ac:dyDescent="0.3">
      <c r="C84" s="5"/>
    </row>
    <row r="85" spans="1:18" x14ac:dyDescent="0.3">
      <c r="C85" s="5"/>
    </row>
    <row r="86" spans="1:18" s="58" customFormat="1" x14ac:dyDescent="0.3">
      <c r="A86" s="1"/>
      <c r="B86" s="5"/>
      <c r="C86" s="5"/>
      <c r="J86" s="1"/>
      <c r="K86" s="1"/>
      <c r="L86" s="1"/>
      <c r="M86" s="140"/>
      <c r="N86" s="1"/>
      <c r="O86" s="1"/>
      <c r="P86" s="1"/>
      <c r="Q86" s="1"/>
      <c r="R86" s="1"/>
    </row>
  </sheetData>
  <sheetProtection algorithmName="SHA-512" hashValue="/3HRve5OVoJsH3iDx9s81t2yx9aHL/98rjhLNCOd3/diKqBJ9tj0m/YhOlExFAxQkraen4v0re2Q1SXZJMev/A==" saltValue="pVJNkXTCK+R8Ch8BQnKn1g==" spinCount="100000" sheet="1" objects="1" scenarios="1"/>
  <mergeCells count="54">
    <mergeCell ref="D51:I51"/>
    <mergeCell ref="D52:I52"/>
    <mergeCell ref="B59:G59"/>
    <mergeCell ref="D54:I54"/>
    <mergeCell ref="B57:G57"/>
    <mergeCell ref="B58:G58"/>
    <mergeCell ref="D55:I55"/>
    <mergeCell ref="B56:I56"/>
    <mergeCell ref="G62:G64"/>
    <mergeCell ref="B60:E60"/>
    <mergeCell ref="B61:E61"/>
    <mergeCell ref="B62:E62"/>
    <mergeCell ref="B63:E63"/>
    <mergeCell ref="B64:E64"/>
    <mergeCell ref="F62:F64"/>
    <mergeCell ref="C1:I1"/>
    <mergeCell ref="C3:C4"/>
    <mergeCell ref="B3:B4"/>
    <mergeCell ref="D3:I3"/>
    <mergeCell ref="B10:I11"/>
    <mergeCell ref="D2:I2"/>
    <mergeCell ref="B5:I5"/>
    <mergeCell ref="D41:I41"/>
    <mergeCell ref="D38:I38"/>
    <mergeCell ref="D33:I33"/>
    <mergeCell ref="D53:I53"/>
    <mergeCell ref="D48:I48"/>
    <mergeCell ref="D49:I49"/>
    <mergeCell ref="D50:I50"/>
    <mergeCell ref="D45:I45"/>
    <mergeCell ref="D46:I46"/>
    <mergeCell ref="D34:I34"/>
    <mergeCell ref="D35:I35"/>
    <mergeCell ref="D39:I39"/>
    <mergeCell ref="D42:I42"/>
    <mergeCell ref="D43:I43"/>
    <mergeCell ref="D44:I44"/>
    <mergeCell ref="D47:I47"/>
    <mergeCell ref="A6:A28"/>
    <mergeCell ref="A30:A55"/>
    <mergeCell ref="A3:A4"/>
    <mergeCell ref="B16:I17"/>
    <mergeCell ref="B19:I20"/>
    <mergeCell ref="B8:I8"/>
    <mergeCell ref="D36:I36"/>
    <mergeCell ref="D37:I37"/>
    <mergeCell ref="B13:I14"/>
    <mergeCell ref="D30:I30"/>
    <mergeCell ref="D31:I31"/>
    <mergeCell ref="D32:I32"/>
    <mergeCell ref="B29:I29"/>
    <mergeCell ref="B22:I23"/>
    <mergeCell ref="B25:I26"/>
    <mergeCell ref="D40:I40"/>
  </mergeCells>
  <pageMargins left="0.25" right="0.25" top="0.25" bottom="0.25" header="0" footer="0"/>
  <pageSetup paperSize="3" scale="3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V96"/>
  <sheetViews>
    <sheetView showGridLines="0" showZeros="0" zoomScale="40" zoomScaleNormal="40" workbookViewId="0">
      <pane ySplit="4" topLeftCell="A20" activePane="bottomLeft" state="frozen"/>
      <selection activeCell="C1" sqref="C1"/>
      <selection pane="bottomLeft" activeCell="A66" sqref="A66"/>
    </sheetView>
  </sheetViews>
  <sheetFormatPr defaultColWidth="9.08984375" defaultRowHeight="19.5" x14ac:dyDescent="0.35"/>
  <cols>
    <col min="1" max="1" width="30.6328125" style="1" customWidth="1"/>
    <col min="2" max="2" width="44.26953125" style="5" bestFit="1" customWidth="1"/>
    <col min="3" max="3" width="175.36328125" style="1" customWidth="1"/>
    <col min="4" max="8" width="21.54296875" style="58" customWidth="1"/>
    <col min="9" max="9" width="14" style="58" bestFit="1" customWidth="1"/>
    <col min="10" max="10" width="5.08984375" style="1" bestFit="1" customWidth="1"/>
    <col min="11" max="12" width="25.26953125" style="1" bestFit="1" customWidth="1"/>
    <col min="13" max="13" width="13.08984375" style="143" bestFit="1" customWidth="1"/>
    <col min="14" max="16384" width="9.08984375" style="1"/>
  </cols>
  <sheetData>
    <row r="1" spans="1:22" s="98" customFormat="1" ht="84" customHeight="1" x14ac:dyDescent="0.35">
      <c r="C1" s="201" t="s">
        <v>674</v>
      </c>
      <c r="D1" s="201"/>
      <c r="E1" s="201"/>
      <c r="F1" s="201"/>
      <c r="G1" s="201"/>
      <c r="H1" s="201"/>
      <c r="I1" s="201"/>
      <c r="M1" s="148"/>
    </row>
    <row r="2" spans="1:22" ht="21.75" customHeight="1" x14ac:dyDescent="0.35">
      <c r="B2" s="52"/>
      <c r="C2" s="51"/>
      <c r="D2" s="201"/>
      <c r="E2" s="201"/>
      <c r="F2" s="201"/>
      <c r="G2" s="201"/>
      <c r="H2" s="201"/>
      <c r="I2" s="201"/>
    </row>
    <row r="3" spans="1:22" s="3" customFormat="1" ht="110.25" customHeight="1" x14ac:dyDescent="0.35">
      <c r="A3" s="279" t="s">
        <v>786</v>
      </c>
      <c r="B3" s="264" t="s">
        <v>636</v>
      </c>
      <c r="C3" s="264" t="s">
        <v>637</v>
      </c>
      <c r="D3" s="266" t="s">
        <v>788</v>
      </c>
      <c r="E3" s="266"/>
      <c r="F3" s="266"/>
      <c r="G3" s="266"/>
      <c r="H3" s="266"/>
      <c r="I3" s="266"/>
      <c r="M3" s="143"/>
    </row>
    <row r="4" spans="1:22" s="97" customFormat="1" ht="35.25" customHeight="1" x14ac:dyDescent="0.35">
      <c r="A4" s="279"/>
      <c r="B4" s="265"/>
      <c r="C4" s="265"/>
      <c r="D4" s="101" t="s">
        <v>638</v>
      </c>
      <c r="E4" s="102" t="s">
        <v>639</v>
      </c>
      <c r="F4" s="102" t="s">
        <v>640</v>
      </c>
      <c r="G4" s="102" t="s">
        <v>641</v>
      </c>
      <c r="H4" s="102" t="s">
        <v>642</v>
      </c>
      <c r="I4" s="102" t="s">
        <v>643</v>
      </c>
      <c r="K4" s="141"/>
      <c r="L4" s="141"/>
      <c r="M4" s="141"/>
    </row>
    <row r="5" spans="1:22" ht="35.25" customHeight="1" x14ac:dyDescent="0.35">
      <c r="A5" s="169"/>
      <c r="B5" s="248"/>
      <c r="C5" s="248"/>
      <c r="D5" s="248"/>
      <c r="E5" s="248"/>
      <c r="F5" s="248"/>
      <c r="G5" s="248"/>
      <c r="H5" s="248"/>
      <c r="I5" s="248"/>
      <c r="K5" s="143"/>
      <c r="L5" s="143"/>
    </row>
    <row r="6" spans="1:22" ht="48" customHeight="1" x14ac:dyDescent="0.35">
      <c r="A6" s="277" t="s">
        <v>789</v>
      </c>
      <c r="B6" s="91" t="s">
        <v>675</v>
      </c>
      <c r="C6" s="88" t="s">
        <v>676</v>
      </c>
      <c r="D6" s="86">
        <v>25520</v>
      </c>
      <c r="E6" s="86">
        <v>25520</v>
      </c>
      <c r="F6" s="86">
        <v>25520</v>
      </c>
      <c r="G6" s="86">
        <v>25520</v>
      </c>
      <c r="H6" s="86">
        <v>25520</v>
      </c>
      <c r="I6" s="86">
        <v>25520</v>
      </c>
      <c r="K6" s="144"/>
      <c r="L6" s="144"/>
      <c r="V6" s="1">
        <f t="shared" ref="V6" si="0">ROUND(J6*1.1,0)</f>
        <v>0</v>
      </c>
    </row>
    <row r="7" spans="1:22" ht="48.75" customHeight="1" x14ac:dyDescent="0.35">
      <c r="A7" s="277"/>
      <c r="B7" s="96" t="s">
        <v>677</v>
      </c>
      <c r="C7" s="95" t="s">
        <v>678</v>
      </c>
      <c r="D7" s="82">
        <v>63800</v>
      </c>
      <c r="E7" s="82">
        <v>63800</v>
      </c>
      <c r="F7" s="82">
        <v>63800</v>
      </c>
      <c r="G7" s="82">
        <v>63800</v>
      </c>
      <c r="H7" s="82">
        <v>63800</v>
      </c>
      <c r="I7" s="82">
        <v>63800</v>
      </c>
      <c r="K7" s="143"/>
      <c r="L7" s="143"/>
    </row>
    <row r="8" spans="1:22" ht="48.75" customHeight="1" x14ac:dyDescent="0.35">
      <c r="A8" s="277"/>
      <c r="B8" s="91" t="s">
        <v>679</v>
      </c>
      <c r="C8" s="88" t="s">
        <v>680</v>
      </c>
      <c r="D8" s="86">
        <v>30624</v>
      </c>
      <c r="E8" s="86">
        <v>30624</v>
      </c>
      <c r="F8" s="86">
        <v>30624</v>
      </c>
      <c r="G8" s="86">
        <v>30624</v>
      </c>
      <c r="H8" s="86">
        <v>30624</v>
      </c>
      <c r="I8" s="86">
        <v>30624</v>
      </c>
      <c r="K8" s="143"/>
      <c r="L8" s="143"/>
    </row>
    <row r="9" spans="1:22" ht="48.75" customHeight="1" x14ac:dyDescent="0.35">
      <c r="A9" s="277"/>
      <c r="B9" s="96" t="s">
        <v>681</v>
      </c>
      <c r="C9" s="95" t="s">
        <v>682</v>
      </c>
      <c r="D9" s="82">
        <v>76560</v>
      </c>
      <c r="E9" s="82">
        <v>76560</v>
      </c>
      <c r="F9" s="82">
        <v>76560</v>
      </c>
      <c r="G9" s="82">
        <v>76560</v>
      </c>
      <c r="H9" s="82">
        <v>76560</v>
      </c>
      <c r="I9" s="82">
        <v>76560</v>
      </c>
      <c r="K9" s="143"/>
      <c r="L9" s="143"/>
    </row>
    <row r="10" spans="1:22" ht="37.5" customHeight="1" x14ac:dyDescent="0.35">
      <c r="A10" s="277"/>
      <c r="B10" s="252" t="s">
        <v>29</v>
      </c>
      <c r="C10" s="248"/>
      <c r="D10" s="248"/>
      <c r="E10" s="248"/>
      <c r="F10" s="248"/>
      <c r="G10" s="248"/>
      <c r="H10" s="248"/>
      <c r="I10" s="248"/>
      <c r="K10" s="143"/>
      <c r="L10" s="143"/>
    </row>
    <row r="11" spans="1:22" s="81" customFormat="1" ht="52.5" customHeight="1" x14ac:dyDescent="0.35">
      <c r="A11" s="277"/>
      <c r="B11" s="91" t="s">
        <v>683</v>
      </c>
      <c r="C11" s="88" t="s">
        <v>684</v>
      </c>
      <c r="D11" s="86">
        <v>1586</v>
      </c>
      <c r="E11" s="86">
        <v>1475</v>
      </c>
      <c r="F11" s="86">
        <v>1317</v>
      </c>
      <c r="G11" s="86">
        <v>1317</v>
      </c>
      <c r="H11" s="86">
        <v>1317</v>
      </c>
      <c r="I11" s="86">
        <v>1317</v>
      </c>
      <c r="K11" s="144"/>
      <c r="L11" s="144"/>
      <c r="M11" s="143"/>
    </row>
    <row r="12" spans="1:22" s="81" customFormat="1" ht="48.75" customHeight="1" x14ac:dyDescent="0.35">
      <c r="A12" s="277"/>
      <c r="B12" s="85" t="s">
        <v>685</v>
      </c>
      <c r="C12" s="84" t="s">
        <v>686</v>
      </c>
      <c r="D12" s="82">
        <v>1866</v>
      </c>
      <c r="E12" s="82">
        <v>1735</v>
      </c>
      <c r="F12" s="82">
        <v>1549</v>
      </c>
      <c r="G12" s="82">
        <v>1549</v>
      </c>
      <c r="H12" s="82">
        <v>1549</v>
      </c>
      <c r="I12" s="82">
        <v>1549</v>
      </c>
      <c r="K12" s="149"/>
      <c r="L12" s="149"/>
      <c r="M12" s="143"/>
    </row>
    <row r="13" spans="1:22" ht="30" customHeight="1" x14ac:dyDescent="0.35">
      <c r="A13" s="277"/>
      <c r="B13" s="248"/>
      <c r="C13" s="248"/>
      <c r="D13" s="248"/>
      <c r="E13" s="248"/>
      <c r="F13" s="248"/>
      <c r="G13" s="248"/>
      <c r="H13" s="248"/>
      <c r="I13" s="249"/>
      <c r="K13" s="143"/>
      <c r="L13" s="143"/>
    </row>
    <row r="14" spans="1:22" ht="14.25" customHeight="1" x14ac:dyDescent="0.35">
      <c r="A14" s="277"/>
      <c r="B14" s="250"/>
      <c r="C14" s="250"/>
      <c r="D14" s="250"/>
      <c r="E14" s="250"/>
      <c r="F14" s="250"/>
      <c r="G14" s="250"/>
      <c r="H14" s="250"/>
      <c r="I14" s="251"/>
      <c r="K14" s="143"/>
      <c r="L14" s="143"/>
    </row>
    <row r="15" spans="1:22" s="81" customFormat="1" ht="45" customHeight="1" x14ac:dyDescent="0.35">
      <c r="A15" s="277"/>
      <c r="B15" s="91" t="s">
        <v>687</v>
      </c>
      <c r="C15" s="88" t="s">
        <v>688</v>
      </c>
      <c r="D15" s="86">
        <v>2018</v>
      </c>
      <c r="E15" s="86">
        <v>1917</v>
      </c>
      <c r="F15" s="86">
        <v>1675</v>
      </c>
      <c r="G15" s="86">
        <v>1675</v>
      </c>
      <c r="H15" s="86">
        <v>1675</v>
      </c>
      <c r="I15" s="86">
        <v>1675</v>
      </c>
      <c r="K15" s="144"/>
      <c r="L15" s="144"/>
      <c r="M15" s="143"/>
    </row>
    <row r="16" spans="1:22" s="81" customFormat="1" ht="45" customHeight="1" x14ac:dyDescent="0.35">
      <c r="A16" s="277"/>
      <c r="B16" s="85" t="s">
        <v>689</v>
      </c>
      <c r="C16" s="84" t="s">
        <v>690</v>
      </c>
      <c r="D16" s="82">
        <v>2375</v>
      </c>
      <c r="E16" s="82">
        <v>2256</v>
      </c>
      <c r="F16" s="82">
        <v>1971</v>
      </c>
      <c r="G16" s="82">
        <v>1971</v>
      </c>
      <c r="H16" s="82">
        <v>1971</v>
      </c>
      <c r="I16" s="82">
        <v>1971</v>
      </c>
      <c r="K16" s="150"/>
      <c r="L16" s="150"/>
      <c r="M16" s="143"/>
    </row>
    <row r="17" spans="1:13" ht="30" customHeight="1" x14ac:dyDescent="0.35">
      <c r="A17" s="277"/>
      <c r="B17" s="252" t="s">
        <v>652</v>
      </c>
      <c r="C17" s="248"/>
      <c r="D17" s="248"/>
      <c r="E17" s="248"/>
      <c r="F17" s="248"/>
      <c r="G17" s="248"/>
      <c r="H17" s="248"/>
      <c r="I17" s="249"/>
      <c r="K17" s="143"/>
      <c r="L17" s="143"/>
    </row>
    <row r="18" spans="1:13" ht="5.25" customHeight="1" x14ac:dyDescent="0.35">
      <c r="A18" s="277"/>
      <c r="B18" s="280"/>
      <c r="C18" s="250"/>
      <c r="D18" s="250"/>
      <c r="E18" s="250"/>
      <c r="F18" s="250"/>
      <c r="G18" s="250"/>
      <c r="H18" s="250"/>
      <c r="I18" s="251"/>
      <c r="K18" s="143"/>
      <c r="L18" s="143"/>
    </row>
    <row r="19" spans="1:13" s="81" customFormat="1" ht="45" customHeight="1" x14ac:dyDescent="0.35">
      <c r="A19" s="277"/>
      <c r="B19" s="91" t="s">
        <v>691</v>
      </c>
      <c r="C19" s="88" t="s">
        <v>692</v>
      </c>
      <c r="D19" s="86">
        <v>338</v>
      </c>
      <c r="E19" s="86">
        <v>223</v>
      </c>
      <c r="F19" s="86">
        <v>223</v>
      </c>
      <c r="G19" s="86">
        <v>166</v>
      </c>
      <c r="H19" s="86">
        <v>166</v>
      </c>
      <c r="I19" s="86">
        <v>166</v>
      </c>
      <c r="K19" s="144"/>
      <c r="L19" s="144"/>
      <c r="M19" s="143"/>
    </row>
    <row r="20" spans="1:13" s="81" customFormat="1" ht="45" customHeight="1" x14ac:dyDescent="0.35">
      <c r="A20" s="277"/>
      <c r="B20" s="85" t="s">
        <v>693</v>
      </c>
      <c r="C20" s="84" t="s">
        <v>694</v>
      </c>
      <c r="D20" s="82">
        <v>398</v>
      </c>
      <c r="E20" s="82">
        <v>263</v>
      </c>
      <c r="F20" s="82">
        <v>263</v>
      </c>
      <c r="G20" s="82">
        <v>195</v>
      </c>
      <c r="H20" s="82">
        <v>195</v>
      </c>
      <c r="I20" s="82">
        <v>195</v>
      </c>
      <c r="K20" s="149"/>
      <c r="L20" s="149"/>
      <c r="M20" s="143"/>
    </row>
    <row r="21" spans="1:13" ht="35.15" customHeight="1" x14ac:dyDescent="0.35">
      <c r="A21" s="277"/>
      <c r="B21" s="252" t="s">
        <v>655</v>
      </c>
      <c r="C21" s="248"/>
      <c r="D21" s="248"/>
      <c r="E21" s="248"/>
      <c r="F21" s="248"/>
      <c r="G21" s="248"/>
      <c r="H21" s="248"/>
      <c r="I21" s="249"/>
      <c r="K21" s="143"/>
      <c r="L21" s="143"/>
    </row>
    <row r="22" spans="1:13" ht="12" customHeight="1" x14ac:dyDescent="0.35">
      <c r="A22" s="277"/>
      <c r="B22" s="280"/>
      <c r="C22" s="250"/>
      <c r="D22" s="250"/>
      <c r="E22" s="250"/>
      <c r="F22" s="250"/>
      <c r="G22" s="250"/>
      <c r="H22" s="250"/>
      <c r="I22" s="251"/>
      <c r="K22" s="143"/>
      <c r="L22" s="143"/>
    </row>
    <row r="23" spans="1:13" s="81" customFormat="1" ht="44.25" customHeight="1" x14ac:dyDescent="0.35">
      <c r="A23" s="277"/>
      <c r="B23" s="91" t="s">
        <v>695</v>
      </c>
      <c r="C23" s="88" t="s">
        <v>696</v>
      </c>
      <c r="D23" s="86">
        <v>159</v>
      </c>
      <c r="E23" s="86">
        <v>159</v>
      </c>
      <c r="F23" s="86">
        <v>159</v>
      </c>
      <c r="G23" s="86">
        <v>106</v>
      </c>
      <c r="H23" s="86">
        <v>52</v>
      </c>
      <c r="I23" s="86">
        <v>52</v>
      </c>
      <c r="K23" s="144"/>
      <c r="L23" s="144"/>
      <c r="M23" s="143"/>
    </row>
    <row r="24" spans="1:13" s="81" customFormat="1" ht="44.25" customHeight="1" x14ac:dyDescent="0.35">
      <c r="A24" s="277"/>
      <c r="B24" s="85" t="s">
        <v>697</v>
      </c>
      <c r="C24" s="84" t="s">
        <v>698</v>
      </c>
      <c r="D24" s="82">
        <v>184</v>
      </c>
      <c r="E24" s="82">
        <v>184</v>
      </c>
      <c r="F24" s="82">
        <v>184</v>
      </c>
      <c r="G24" s="82">
        <v>124</v>
      </c>
      <c r="H24" s="82">
        <v>61</v>
      </c>
      <c r="I24" s="82">
        <v>61</v>
      </c>
      <c r="K24" s="151"/>
      <c r="L24" s="151"/>
      <c r="M24" s="143"/>
    </row>
    <row r="25" spans="1:13" ht="30" customHeight="1" x14ac:dyDescent="0.35">
      <c r="A25" s="277"/>
      <c r="B25" s="252" t="s">
        <v>106</v>
      </c>
      <c r="C25" s="248"/>
      <c r="D25" s="248"/>
      <c r="E25" s="248"/>
      <c r="F25" s="248"/>
      <c r="G25" s="248"/>
      <c r="H25" s="248"/>
      <c r="I25" s="249"/>
      <c r="K25" s="143"/>
      <c r="L25" s="143"/>
    </row>
    <row r="26" spans="1:13" ht="6" customHeight="1" x14ac:dyDescent="0.35">
      <c r="A26" s="277"/>
      <c r="B26" s="280"/>
      <c r="C26" s="250"/>
      <c r="D26" s="250"/>
      <c r="E26" s="250"/>
      <c r="F26" s="250"/>
      <c r="G26" s="250"/>
      <c r="H26" s="250"/>
      <c r="I26" s="251"/>
      <c r="K26" s="143"/>
      <c r="L26" s="143"/>
    </row>
    <row r="27" spans="1:13" s="81" customFormat="1" ht="46.5" customHeight="1" x14ac:dyDescent="0.35">
      <c r="A27" s="277"/>
      <c r="B27" s="91" t="s">
        <v>699</v>
      </c>
      <c r="C27" s="93" t="s">
        <v>700</v>
      </c>
      <c r="D27" s="86">
        <v>47</v>
      </c>
      <c r="E27" s="86">
        <v>47</v>
      </c>
      <c r="F27" s="86">
        <v>47</v>
      </c>
      <c r="G27" s="86">
        <v>37</v>
      </c>
      <c r="H27" s="86">
        <v>19</v>
      </c>
      <c r="I27" s="86">
        <v>13</v>
      </c>
      <c r="K27" s="144"/>
      <c r="L27" s="144"/>
      <c r="M27" s="143"/>
    </row>
    <row r="28" spans="1:13" s="81" customFormat="1" ht="54.75" customHeight="1" x14ac:dyDescent="0.35">
      <c r="A28" s="277"/>
      <c r="B28" s="85" t="s">
        <v>701</v>
      </c>
      <c r="C28" s="92" t="s">
        <v>702</v>
      </c>
      <c r="D28" s="82">
        <v>56</v>
      </c>
      <c r="E28" s="82">
        <v>56</v>
      </c>
      <c r="F28" s="82">
        <v>56</v>
      </c>
      <c r="G28" s="82">
        <v>45</v>
      </c>
      <c r="H28" s="82">
        <v>22</v>
      </c>
      <c r="I28" s="82">
        <v>15</v>
      </c>
      <c r="K28" s="151"/>
      <c r="L28" s="151"/>
      <c r="M28" s="143"/>
    </row>
    <row r="29" spans="1:13" ht="30" customHeight="1" x14ac:dyDescent="0.35">
      <c r="A29" s="277"/>
      <c r="B29" s="252" t="s">
        <v>660</v>
      </c>
      <c r="C29" s="248"/>
      <c r="D29" s="248"/>
      <c r="E29" s="248"/>
      <c r="F29" s="248"/>
      <c r="G29" s="248"/>
      <c r="H29" s="248"/>
      <c r="I29" s="249"/>
      <c r="K29" s="143"/>
      <c r="L29" s="143"/>
    </row>
    <row r="30" spans="1:13" ht="6" customHeight="1" x14ac:dyDescent="0.35">
      <c r="A30" s="277"/>
      <c r="B30" s="280"/>
      <c r="C30" s="250"/>
      <c r="D30" s="250"/>
      <c r="E30" s="250"/>
      <c r="F30" s="250"/>
      <c r="G30" s="250"/>
      <c r="H30" s="250"/>
      <c r="I30" s="251"/>
      <c r="K30" s="143"/>
      <c r="L30" s="143"/>
    </row>
    <row r="31" spans="1:13" s="81" customFormat="1" ht="46.5" customHeight="1" x14ac:dyDescent="0.35">
      <c r="A31" s="277"/>
      <c r="B31" s="91" t="s">
        <v>703</v>
      </c>
      <c r="C31" s="88" t="s">
        <v>704</v>
      </c>
      <c r="D31" s="86">
        <v>87</v>
      </c>
      <c r="E31" s="86">
        <v>87</v>
      </c>
      <c r="F31" s="86">
        <v>87</v>
      </c>
      <c r="G31" s="86">
        <v>69</v>
      </c>
      <c r="H31" s="86">
        <v>35</v>
      </c>
      <c r="I31" s="86">
        <v>23</v>
      </c>
      <c r="K31" s="144"/>
      <c r="L31" s="144"/>
      <c r="M31" s="143"/>
    </row>
    <row r="32" spans="1:13" s="81" customFormat="1" ht="46.5" customHeight="1" x14ac:dyDescent="0.35">
      <c r="A32" s="277"/>
      <c r="B32" s="85" t="s">
        <v>705</v>
      </c>
      <c r="C32" s="84" t="s">
        <v>706</v>
      </c>
      <c r="D32" s="82">
        <v>101</v>
      </c>
      <c r="E32" s="82">
        <v>101</v>
      </c>
      <c r="F32" s="82">
        <v>101</v>
      </c>
      <c r="G32" s="82">
        <v>80</v>
      </c>
      <c r="H32" s="82">
        <v>41</v>
      </c>
      <c r="I32" s="82">
        <v>28</v>
      </c>
      <c r="K32" s="151"/>
      <c r="L32" s="151"/>
      <c r="M32" s="143"/>
    </row>
    <row r="33" spans="1:13" ht="28.4" customHeight="1" x14ac:dyDescent="0.35">
      <c r="A33" s="277"/>
      <c r="B33" s="252" t="s">
        <v>663</v>
      </c>
      <c r="C33" s="248"/>
      <c r="D33" s="248"/>
      <c r="E33" s="248"/>
      <c r="F33" s="248"/>
      <c r="G33" s="248"/>
      <c r="H33" s="248"/>
      <c r="I33" s="249"/>
      <c r="K33" s="143"/>
      <c r="L33" s="143"/>
    </row>
    <row r="34" spans="1:13" ht="14.25" customHeight="1" x14ac:dyDescent="0.35">
      <c r="A34" s="277"/>
      <c r="B34" s="280"/>
      <c r="C34" s="250"/>
      <c r="D34" s="250"/>
      <c r="E34" s="250"/>
      <c r="F34" s="250"/>
      <c r="G34" s="250"/>
      <c r="H34" s="250"/>
      <c r="I34" s="251"/>
      <c r="K34" s="143"/>
      <c r="L34" s="143"/>
    </row>
    <row r="35" spans="1:13" s="81" customFormat="1" ht="48.75" customHeight="1" x14ac:dyDescent="0.35">
      <c r="A35" s="277"/>
      <c r="B35" s="91" t="s">
        <v>707</v>
      </c>
      <c r="C35" s="88" t="s">
        <v>708</v>
      </c>
      <c r="D35" s="87">
        <v>397</v>
      </c>
      <c r="E35" s="86">
        <v>370</v>
      </c>
      <c r="F35" s="86">
        <v>329</v>
      </c>
      <c r="G35" s="86">
        <v>329</v>
      </c>
      <c r="H35" s="86">
        <v>329</v>
      </c>
      <c r="I35" s="86">
        <v>329</v>
      </c>
      <c r="K35" s="144"/>
      <c r="L35" s="144"/>
      <c r="M35" s="143"/>
    </row>
    <row r="36" spans="1:13" s="81" customFormat="1" ht="48.75" customHeight="1" x14ac:dyDescent="0.35">
      <c r="A36" s="277"/>
      <c r="B36" s="90" t="s">
        <v>709</v>
      </c>
      <c r="C36" s="84" t="s">
        <v>710</v>
      </c>
      <c r="D36" s="83">
        <v>468</v>
      </c>
      <c r="E36" s="82">
        <v>435</v>
      </c>
      <c r="F36" s="82">
        <v>387</v>
      </c>
      <c r="G36" s="82">
        <v>387</v>
      </c>
      <c r="H36" s="82">
        <v>387</v>
      </c>
      <c r="I36" s="82">
        <v>387</v>
      </c>
      <c r="K36" s="152"/>
      <c r="L36" s="153"/>
      <c r="M36" s="143"/>
    </row>
    <row r="37" spans="1:13" s="81" customFormat="1" ht="48.75" customHeight="1" x14ac:dyDescent="0.35">
      <c r="A37" s="277"/>
      <c r="B37" s="89" t="s">
        <v>711</v>
      </c>
      <c r="C37" s="88" t="s">
        <v>712</v>
      </c>
      <c r="D37" s="87">
        <v>556</v>
      </c>
      <c r="E37" s="86">
        <v>527</v>
      </c>
      <c r="F37" s="86">
        <v>461</v>
      </c>
      <c r="G37" s="86">
        <v>461</v>
      </c>
      <c r="H37" s="86">
        <v>461</v>
      </c>
      <c r="I37" s="86">
        <v>461</v>
      </c>
      <c r="K37" s="143"/>
      <c r="L37" s="143"/>
      <c r="M37" s="143"/>
    </row>
    <row r="38" spans="1:13" s="81" customFormat="1" ht="48.75" customHeight="1" x14ac:dyDescent="0.35">
      <c r="A38" s="277"/>
      <c r="B38" s="85" t="s">
        <v>713</v>
      </c>
      <c r="C38" s="84" t="s">
        <v>714</v>
      </c>
      <c r="D38" s="83">
        <v>653</v>
      </c>
      <c r="E38" s="82">
        <v>620</v>
      </c>
      <c r="F38" s="82">
        <v>542</v>
      </c>
      <c r="G38" s="82">
        <v>542</v>
      </c>
      <c r="H38" s="82">
        <v>542</v>
      </c>
      <c r="I38" s="82">
        <v>542</v>
      </c>
      <c r="K38" s="143"/>
      <c r="L38" s="143"/>
      <c r="M38" s="143"/>
    </row>
    <row r="39" spans="1:13" ht="28.4" customHeight="1" x14ac:dyDescent="0.35">
      <c r="A39" s="169"/>
      <c r="B39" s="262"/>
      <c r="C39" s="262"/>
      <c r="D39" s="262"/>
      <c r="E39" s="262"/>
      <c r="F39" s="262"/>
      <c r="G39" s="262"/>
      <c r="H39" s="262"/>
      <c r="I39" s="263"/>
      <c r="K39" s="143"/>
      <c r="L39" s="143"/>
    </row>
    <row r="40" spans="1:13" ht="30" customHeight="1" x14ac:dyDescent="0.35">
      <c r="A40" s="278" t="s">
        <v>791</v>
      </c>
      <c r="B40" s="80" t="s">
        <v>188</v>
      </c>
      <c r="C40" s="79" t="s">
        <v>189</v>
      </c>
      <c r="D40" s="259">
        <v>2400</v>
      </c>
      <c r="E40" s="260"/>
      <c r="F40" s="260"/>
      <c r="G40" s="260"/>
      <c r="H40" s="260"/>
      <c r="I40" s="261"/>
      <c r="K40" s="145"/>
      <c r="L40" s="145"/>
    </row>
    <row r="41" spans="1:13" ht="39" customHeight="1" x14ac:dyDescent="0.35">
      <c r="A41" s="278"/>
      <c r="B41" s="71" t="s">
        <v>191</v>
      </c>
      <c r="C41" s="78" t="s">
        <v>192</v>
      </c>
      <c r="D41" s="256">
        <v>2700</v>
      </c>
      <c r="E41" s="257"/>
      <c r="F41" s="257"/>
      <c r="G41" s="257"/>
      <c r="H41" s="257"/>
      <c r="I41" s="258"/>
      <c r="K41" s="143"/>
      <c r="L41" s="143"/>
    </row>
    <row r="42" spans="1:13" ht="40.4" customHeight="1" x14ac:dyDescent="0.35">
      <c r="A42" s="278"/>
      <c r="B42" s="68" t="s">
        <v>194</v>
      </c>
      <c r="C42" s="38" t="s">
        <v>715</v>
      </c>
      <c r="D42" s="253">
        <v>2500</v>
      </c>
      <c r="E42" s="254"/>
      <c r="F42" s="254"/>
      <c r="G42" s="254"/>
      <c r="H42" s="254"/>
      <c r="I42" s="255"/>
      <c r="K42" s="143"/>
      <c r="L42" s="143"/>
    </row>
    <row r="43" spans="1:13" ht="30" customHeight="1" x14ac:dyDescent="0.35">
      <c r="A43" s="278"/>
      <c r="B43" s="71" t="s">
        <v>197</v>
      </c>
      <c r="C43" s="78" t="s">
        <v>198</v>
      </c>
      <c r="D43" s="256">
        <v>2500</v>
      </c>
      <c r="E43" s="257"/>
      <c r="F43" s="257"/>
      <c r="G43" s="257"/>
      <c r="H43" s="257"/>
      <c r="I43" s="258"/>
      <c r="K43" s="143"/>
      <c r="L43" s="143"/>
    </row>
    <row r="44" spans="1:13" ht="30" customHeight="1" x14ac:dyDescent="0.35">
      <c r="A44" s="278"/>
      <c r="B44" s="68" t="s">
        <v>200</v>
      </c>
      <c r="C44" s="38" t="s">
        <v>199</v>
      </c>
      <c r="D44" s="253">
        <v>2400</v>
      </c>
      <c r="E44" s="254"/>
      <c r="F44" s="254"/>
      <c r="G44" s="254"/>
      <c r="H44" s="254"/>
      <c r="I44" s="255"/>
      <c r="K44" s="143"/>
      <c r="L44" s="143"/>
    </row>
    <row r="45" spans="1:13" ht="30" customHeight="1" x14ac:dyDescent="0.35">
      <c r="A45" s="278"/>
      <c r="B45" s="71" t="s">
        <v>202</v>
      </c>
      <c r="C45" s="78" t="s">
        <v>201</v>
      </c>
      <c r="D45" s="256">
        <v>2700</v>
      </c>
      <c r="E45" s="257"/>
      <c r="F45" s="257"/>
      <c r="G45" s="257"/>
      <c r="H45" s="257"/>
      <c r="I45" s="258"/>
      <c r="K45" s="143"/>
      <c r="L45" s="143"/>
    </row>
    <row r="46" spans="1:13" ht="40.4" customHeight="1" x14ac:dyDescent="0.35">
      <c r="A46" s="278"/>
      <c r="B46" s="68" t="s">
        <v>204</v>
      </c>
      <c r="C46" s="38" t="s">
        <v>205</v>
      </c>
      <c r="D46" s="253">
        <v>500</v>
      </c>
      <c r="E46" s="254"/>
      <c r="F46" s="254"/>
      <c r="G46" s="254"/>
      <c r="H46" s="254"/>
      <c r="I46" s="255"/>
      <c r="K46" s="143"/>
      <c r="L46" s="143"/>
    </row>
    <row r="47" spans="1:13" ht="30" customHeight="1" x14ac:dyDescent="0.35">
      <c r="A47" s="278"/>
      <c r="B47" s="71" t="s">
        <v>207</v>
      </c>
      <c r="C47" s="78" t="s">
        <v>208</v>
      </c>
      <c r="D47" s="256">
        <v>600</v>
      </c>
      <c r="E47" s="257"/>
      <c r="F47" s="257"/>
      <c r="G47" s="257"/>
      <c r="H47" s="257"/>
      <c r="I47" s="258"/>
      <c r="K47" s="143"/>
      <c r="L47" s="143"/>
    </row>
    <row r="48" spans="1:13" ht="30" customHeight="1" x14ac:dyDescent="0.35">
      <c r="A48" s="278"/>
      <c r="B48" s="68" t="s">
        <v>210</v>
      </c>
      <c r="C48" s="38" t="s">
        <v>211</v>
      </c>
      <c r="D48" s="253">
        <v>4000</v>
      </c>
      <c r="E48" s="254"/>
      <c r="F48" s="254"/>
      <c r="G48" s="254"/>
      <c r="H48" s="254"/>
      <c r="I48" s="255"/>
      <c r="K48" s="143"/>
      <c r="L48" s="143"/>
    </row>
    <row r="49" spans="1:13" ht="30" customHeight="1" x14ac:dyDescent="0.35">
      <c r="A49" s="278"/>
      <c r="B49" s="71" t="s">
        <v>213</v>
      </c>
      <c r="C49" s="70" t="s">
        <v>214</v>
      </c>
      <c r="D49" s="256">
        <v>4500</v>
      </c>
      <c r="E49" s="257"/>
      <c r="F49" s="257"/>
      <c r="G49" s="257"/>
      <c r="H49" s="257"/>
      <c r="I49" s="258"/>
      <c r="K49" s="143"/>
      <c r="L49" s="143"/>
    </row>
    <row r="50" spans="1:13" s="75" customFormat="1" ht="30" customHeight="1" x14ac:dyDescent="0.35">
      <c r="A50" s="278"/>
      <c r="B50" s="68" t="s">
        <v>216</v>
      </c>
      <c r="C50" s="36" t="s">
        <v>217</v>
      </c>
      <c r="D50" s="253">
        <v>4000</v>
      </c>
      <c r="E50" s="254"/>
      <c r="F50" s="254"/>
      <c r="G50" s="254"/>
      <c r="H50" s="254"/>
      <c r="I50" s="255"/>
      <c r="K50" s="146"/>
      <c r="L50" s="146"/>
      <c r="M50" s="146"/>
    </row>
    <row r="51" spans="1:13" s="75" customFormat="1" ht="30" customHeight="1" x14ac:dyDescent="0.35">
      <c r="A51" s="278"/>
      <c r="B51" s="71" t="s">
        <v>219</v>
      </c>
      <c r="C51" s="70" t="s">
        <v>220</v>
      </c>
      <c r="D51" s="256">
        <v>4500</v>
      </c>
      <c r="E51" s="257"/>
      <c r="F51" s="257"/>
      <c r="G51" s="257"/>
      <c r="H51" s="257"/>
      <c r="I51" s="258"/>
      <c r="K51" s="146"/>
      <c r="L51" s="146"/>
      <c r="M51" s="146"/>
    </row>
    <row r="52" spans="1:13" s="75" customFormat="1" ht="30" customHeight="1" x14ac:dyDescent="0.35">
      <c r="A52" s="278"/>
      <c r="B52" s="68" t="s">
        <v>222</v>
      </c>
      <c r="C52" s="38" t="s">
        <v>223</v>
      </c>
      <c r="D52" s="253">
        <f>D40*J52</f>
        <v>1440</v>
      </c>
      <c r="E52" s="254"/>
      <c r="F52" s="254"/>
      <c r="G52" s="254"/>
      <c r="H52" s="254"/>
      <c r="I52" s="255"/>
      <c r="J52" s="73">
        <v>0.6</v>
      </c>
      <c r="K52" s="146"/>
      <c r="L52" s="146"/>
      <c r="M52" s="146"/>
    </row>
    <row r="53" spans="1:13" s="75" customFormat="1" ht="30" customHeight="1" x14ac:dyDescent="0.35">
      <c r="A53" s="278"/>
      <c r="B53" s="71" t="s">
        <v>225</v>
      </c>
      <c r="C53" s="39" t="s">
        <v>226</v>
      </c>
      <c r="D53" s="256">
        <f>D41*J52</f>
        <v>1620</v>
      </c>
      <c r="E53" s="257"/>
      <c r="F53" s="257"/>
      <c r="G53" s="257"/>
      <c r="H53" s="257"/>
      <c r="I53" s="258"/>
      <c r="K53" s="146"/>
      <c r="L53" s="146"/>
      <c r="M53" s="146"/>
    </row>
    <row r="54" spans="1:13" s="75" customFormat="1" ht="30" customHeight="1" x14ac:dyDescent="0.35">
      <c r="A54" s="278"/>
      <c r="B54" s="68" t="s">
        <v>228</v>
      </c>
      <c r="C54" s="38" t="s">
        <v>229</v>
      </c>
      <c r="D54" s="253">
        <v>4000</v>
      </c>
      <c r="E54" s="254"/>
      <c r="F54" s="254"/>
      <c r="G54" s="254"/>
      <c r="H54" s="254"/>
      <c r="I54" s="255"/>
      <c r="K54" s="146"/>
      <c r="L54" s="146"/>
      <c r="M54" s="146"/>
    </row>
    <row r="55" spans="1:13" s="75" customFormat="1" ht="31.5" customHeight="1" x14ac:dyDescent="0.35">
      <c r="A55" s="278"/>
      <c r="B55" s="71" t="s">
        <v>231</v>
      </c>
      <c r="C55" s="39" t="s">
        <v>232</v>
      </c>
      <c r="D55" s="256">
        <v>4500</v>
      </c>
      <c r="E55" s="257"/>
      <c r="F55" s="257"/>
      <c r="G55" s="257"/>
      <c r="H55" s="257"/>
      <c r="I55" s="258"/>
      <c r="K55" s="146"/>
      <c r="L55" s="146"/>
      <c r="M55" s="146"/>
    </row>
    <row r="56" spans="1:13" ht="30" customHeight="1" x14ac:dyDescent="0.35">
      <c r="A56" s="278"/>
      <c r="B56" s="68" t="s">
        <v>234</v>
      </c>
      <c r="C56" s="38" t="s">
        <v>235</v>
      </c>
      <c r="D56" s="253">
        <f>D54*J56</f>
        <v>2800</v>
      </c>
      <c r="E56" s="254"/>
      <c r="F56" s="254"/>
      <c r="G56" s="254"/>
      <c r="H56" s="254"/>
      <c r="I56" s="255"/>
      <c r="J56" s="73">
        <v>0.7</v>
      </c>
      <c r="K56" s="143"/>
      <c r="L56" s="143"/>
    </row>
    <row r="57" spans="1:13" ht="30" customHeight="1" x14ac:dyDescent="0.35">
      <c r="A57" s="278"/>
      <c r="B57" s="71" t="s">
        <v>237</v>
      </c>
      <c r="C57" s="39" t="s">
        <v>238</v>
      </c>
      <c r="D57" s="256">
        <f>D55*J56</f>
        <v>3150</v>
      </c>
      <c r="E57" s="257"/>
      <c r="F57" s="257"/>
      <c r="G57" s="257"/>
      <c r="H57" s="257"/>
      <c r="I57" s="258"/>
      <c r="K57" s="143"/>
      <c r="L57" s="143"/>
    </row>
    <row r="58" spans="1:13" ht="30" customHeight="1" x14ac:dyDescent="0.35">
      <c r="A58" s="278"/>
      <c r="B58" s="68" t="s">
        <v>240</v>
      </c>
      <c r="C58" s="36" t="s">
        <v>241</v>
      </c>
      <c r="D58" s="253">
        <v>4000</v>
      </c>
      <c r="E58" s="254"/>
      <c r="F58" s="254"/>
      <c r="G58" s="254"/>
      <c r="H58" s="254"/>
      <c r="I58" s="255"/>
      <c r="K58" s="143"/>
      <c r="L58" s="143"/>
    </row>
    <row r="59" spans="1:13" ht="30" customHeight="1" x14ac:dyDescent="0.35">
      <c r="A59" s="278"/>
      <c r="B59" s="71" t="s">
        <v>243</v>
      </c>
      <c r="C59" s="70" t="s">
        <v>244</v>
      </c>
      <c r="D59" s="256">
        <v>4500</v>
      </c>
      <c r="E59" s="257"/>
      <c r="F59" s="257"/>
      <c r="G59" s="257"/>
      <c r="H59" s="257"/>
      <c r="I59" s="258"/>
      <c r="K59" s="143"/>
      <c r="L59" s="143"/>
    </row>
    <row r="60" spans="1:13" ht="30" customHeight="1" x14ac:dyDescent="0.35">
      <c r="A60" s="278"/>
      <c r="B60" s="68" t="s">
        <v>246</v>
      </c>
      <c r="C60" s="36" t="s">
        <v>668</v>
      </c>
      <c r="D60" s="253">
        <v>4000</v>
      </c>
      <c r="E60" s="254"/>
      <c r="F60" s="254"/>
      <c r="G60" s="254"/>
      <c r="H60" s="254"/>
      <c r="I60" s="255"/>
      <c r="K60" s="143"/>
      <c r="L60" s="143"/>
    </row>
    <row r="61" spans="1:13" ht="30" customHeight="1" x14ac:dyDescent="0.35">
      <c r="A61" s="278"/>
      <c r="B61" s="69" t="s">
        <v>249</v>
      </c>
      <c r="C61" s="37" t="s">
        <v>669</v>
      </c>
      <c r="D61" s="256">
        <v>4500</v>
      </c>
      <c r="E61" s="257"/>
      <c r="F61" s="257"/>
      <c r="G61" s="257"/>
      <c r="H61" s="257"/>
      <c r="I61" s="258"/>
      <c r="K61" s="143"/>
      <c r="L61" s="143"/>
    </row>
    <row r="62" spans="1:13" ht="30" customHeight="1" x14ac:dyDescent="0.35">
      <c r="A62" s="278"/>
      <c r="B62" s="68" t="s">
        <v>252</v>
      </c>
      <c r="C62" s="36" t="s">
        <v>253</v>
      </c>
      <c r="D62" s="253">
        <v>5000</v>
      </c>
      <c r="E62" s="254"/>
      <c r="F62" s="254"/>
      <c r="G62" s="254"/>
      <c r="H62" s="254"/>
      <c r="I62" s="255"/>
      <c r="K62" s="143"/>
      <c r="L62" s="143"/>
    </row>
    <row r="63" spans="1:13" ht="30" customHeight="1" x14ac:dyDescent="0.35">
      <c r="A63" s="278"/>
      <c r="B63" s="69" t="s">
        <v>255</v>
      </c>
      <c r="C63" s="37" t="s">
        <v>256</v>
      </c>
      <c r="D63" s="256">
        <v>5500</v>
      </c>
      <c r="E63" s="257"/>
      <c r="F63" s="257"/>
      <c r="G63" s="257"/>
      <c r="H63" s="257"/>
      <c r="I63" s="258"/>
      <c r="K63" s="143"/>
      <c r="L63" s="143"/>
    </row>
    <row r="64" spans="1:13" ht="20.149999999999999" customHeight="1" x14ac:dyDescent="0.35">
      <c r="A64" s="278"/>
      <c r="B64" s="68" t="s">
        <v>258</v>
      </c>
      <c r="C64" s="36" t="s">
        <v>259</v>
      </c>
      <c r="D64" s="253">
        <v>2400</v>
      </c>
      <c r="E64" s="254"/>
      <c r="F64" s="254"/>
      <c r="G64" s="254"/>
      <c r="H64" s="254"/>
      <c r="I64" s="255"/>
      <c r="K64" s="143"/>
      <c r="L64" s="143"/>
    </row>
    <row r="65" spans="1:12" ht="34.5" customHeight="1" x14ac:dyDescent="0.35">
      <c r="A65" s="278"/>
      <c r="B65" s="67" t="s">
        <v>261</v>
      </c>
      <c r="C65" s="66" t="s">
        <v>262</v>
      </c>
      <c r="D65" s="272">
        <v>2700</v>
      </c>
      <c r="E65" s="273"/>
      <c r="F65" s="273"/>
      <c r="G65" s="273"/>
      <c r="H65" s="273"/>
      <c r="I65" s="274"/>
      <c r="K65" s="143"/>
      <c r="L65" s="143"/>
    </row>
    <row r="66" spans="1:12" ht="20.149999999999999" customHeight="1" x14ac:dyDescent="0.35">
      <c r="A66" s="170"/>
      <c r="B66" s="275"/>
      <c r="C66" s="275"/>
      <c r="D66" s="275"/>
      <c r="E66" s="275"/>
      <c r="F66" s="275"/>
      <c r="G66" s="275"/>
      <c r="H66" s="275"/>
      <c r="I66" s="276"/>
      <c r="K66" s="143"/>
      <c r="L66" s="143"/>
    </row>
    <row r="67" spans="1:12" ht="20.149999999999999" customHeight="1" x14ac:dyDescent="0.35">
      <c r="B67" s="271" t="s">
        <v>263</v>
      </c>
      <c r="C67" s="271"/>
      <c r="D67" s="271"/>
      <c r="E67" s="271"/>
      <c r="F67" s="271"/>
      <c r="G67" s="271"/>
      <c r="H67" s="53"/>
      <c r="I67" s="53"/>
    </row>
    <row r="68" spans="1:12" x14ac:dyDescent="0.35">
      <c r="B68" s="268" t="s">
        <v>670</v>
      </c>
      <c r="C68" s="268"/>
      <c r="D68" s="268"/>
      <c r="E68" s="268"/>
      <c r="F68" s="268"/>
      <c r="G68" s="268"/>
      <c r="H68" s="16"/>
      <c r="I68" s="16"/>
    </row>
    <row r="69" spans="1:12" x14ac:dyDescent="0.35">
      <c r="B69" s="268" t="s">
        <v>716</v>
      </c>
      <c r="C69" s="268"/>
      <c r="D69" s="268"/>
      <c r="E69" s="268"/>
      <c r="F69" s="268"/>
      <c r="G69" s="268"/>
      <c r="H69" s="16"/>
      <c r="I69" s="16"/>
    </row>
    <row r="70" spans="1:12" x14ac:dyDescent="0.35">
      <c r="B70" s="268" t="s">
        <v>266</v>
      </c>
      <c r="C70" s="268"/>
      <c r="D70" s="268"/>
      <c r="E70" s="268"/>
      <c r="F70" s="65"/>
      <c r="G70" s="64"/>
      <c r="H70" s="63"/>
      <c r="I70" s="63"/>
    </row>
    <row r="71" spans="1:12" ht="57" customHeight="1" x14ac:dyDescent="0.35">
      <c r="B71" s="269" t="s">
        <v>717</v>
      </c>
      <c r="C71" s="269"/>
      <c r="D71" s="269"/>
      <c r="E71" s="269"/>
      <c r="F71" s="62"/>
      <c r="G71" s="61"/>
      <c r="H71" s="60"/>
      <c r="I71" s="60"/>
    </row>
    <row r="72" spans="1:12" ht="18" customHeight="1" x14ac:dyDescent="0.35">
      <c r="B72" s="269"/>
      <c r="C72" s="269"/>
      <c r="D72" s="269"/>
      <c r="E72" s="269"/>
      <c r="F72" s="270"/>
      <c r="G72" s="267"/>
      <c r="H72" s="60"/>
      <c r="I72" s="60"/>
    </row>
    <row r="73" spans="1:12" ht="18" customHeight="1" x14ac:dyDescent="0.35">
      <c r="B73" s="269"/>
      <c r="C73" s="269"/>
      <c r="D73" s="269"/>
      <c r="E73" s="269"/>
      <c r="F73" s="270"/>
      <c r="G73" s="267"/>
      <c r="H73" s="60"/>
      <c r="I73" s="60"/>
    </row>
    <row r="74" spans="1:12" ht="18" customHeight="1" x14ac:dyDescent="0.35">
      <c r="B74" s="269"/>
      <c r="C74" s="269"/>
      <c r="D74" s="269"/>
      <c r="E74" s="269"/>
      <c r="F74" s="270"/>
      <c r="G74" s="267"/>
      <c r="H74" s="59"/>
      <c r="I74" s="59"/>
    </row>
    <row r="75" spans="1:12" x14ac:dyDescent="0.35">
      <c r="B75" s="4"/>
      <c r="C75" s="4"/>
      <c r="D75" s="59"/>
      <c r="E75" s="59"/>
      <c r="F75" s="59"/>
      <c r="G75" s="59"/>
      <c r="H75" s="59"/>
      <c r="I75" s="59"/>
    </row>
    <row r="76" spans="1:12" x14ac:dyDescent="0.35">
      <c r="B76" s="4"/>
      <c r="C76" s="4"/>
      <c r="D76" s="59"/>
      <c r="E76" s="59"/>
      <c r="F76" s="59"/>
      <c r="G76" s="59"/>
      <c r="H76" s="59"/>
      <c r="I76" s="59"/>
    </row>
    <row r="77" spans="1:12" x14ac:dyDescent="0.35">
      <c r="B77" s="4"/>
      <c r="C77" s="4"/>
      <c r="D77" s="59"/>
      <c r="E77" s="59"/>
      <c r="F77" s="59"/>
      <c r="G77" s="59"/>
      <c r="H77" s="59"/>
      <c r="I77" s="59"/>
    </row>
    <row r="78" spans="1:12" x14ac:dyDescent="0.35">
      <c r="B78" s="4"/>
      <c r="C78" s="4"/>
      <c r="D78" s="59"/>
      <c r="E78" s="59"/>
      <c r="F78" s="59"/>
      <c r="G78" s="59"/>
      <c r="H78" s="59"/>
      <c r="I78" s="59"/>
    </row>
    <row r="79" spans="1:12" x14ac:dyDescent="0.35">
      <c r="B79" s="4"/>
      <c r="C79" s="4"/>
      <c r="D79" s="59"/>
      <c r="E79" s="59"/>
      <c r="F79" s="59"/>
      <c r="G79" s="59"/>
      <c r="H79" s="59"/>
      <c r="I79" s="59"/>
    </row>
    <row r="80" spans="1:12" x14ac:dyDescent="0.35">
      <c r="B80" s="4"/>
      <c r="C80" s="4"/>
      <c r="D80" s="59"/>
      <c r="E80" s="59"/>
      <c r="F80" s="59"/>
      <c r="G80" s="59"/>
      <c r="H80" s="59"/>
      <c r="I80" s="59"/>
    </row>
    <row r="81" spans="1:18" x14ac:dyDescent="0.35">
      <c r="B81" s="4"/>
      <c r="C81" s="4"/>
      <c r="D81" s="59"/>
      <c r="E81" s="59"/>
      <c r="F81" s="59"/>
      <c r="G81" s="59"/>
      <c r="H81" s="59"/>
      <c r="I81" s="59"/>
    </row>
    <row r="82" spans="1:18" x14ac:dyDescent="0.35">
      <c r="B82" s="4"/>
      <c r="C82" s="4"/>
      <c r="D82" s="59"/>
      <c r="E82" s="59"/>
      <c r="F82" s="59"/>
      <c r="G82" s="59"/>
      <c r="H82" s="59"/>
      <c r="I82" s="59"/>
    </row>
    <row r="83" spans="1:18" x14ac:dyDescent="0.35">
      <c r="B83" s="4"/>
      <c r="C83" s="4"/>
      <c r="D83" s="59"/>
      <c r="E83" s="59"/>
      <c r="F83" s="59"/>
      <c r="G83" s="59"/>
      <c r="H83" s="59"/>
      <c r="I83" s="59"/>
    </row>
    <row r="84" spans="1:18" x14ac:dyDescent="0.35">
      <c r="B84" s="4"/>
      <c r="C84" s="4"/>
      <c r="D84" s="59"/>
      <c r="E84" s="59"/>
      <c r="F84" s="59"/>
      <c r="G84" s="59"/>
      <c r="H84" s="59"/>
      <c r="I84" s="59"/>
    </row>
    <row r="85" spans="1:18" x14ac:dyDescent="0.35">
      <c r="B85" s="4"/>
      <c r="C85" s="4"/>
      <c r="D85" s="59"/>
      <c r="E85" s="59"/>
      <c r="F85" s="59"/>
      <c r="G85" s="59"/>
      <c r="H85" s="59"/>
      <c r="I85" s="59"/>
    </row>
    <row r="86" spans="1:18" x14ac:dyDescent="0.35">
      <c r="B86" s="4"/>
      <c r="C86" s="4"/>
      <c r="D86" s="59"/>
      <c r="E86" s="59"/>
      <c r="F86" s="59"/>
      <c r="G86" s="59"/>
      <c r="H86" s="59"/>
      <c r="I86" s="59"/>
    </row>
    <row r="87" spans="1:18" x14ac:dyDescent="0.35">
      <c r="C87" s="5"/>
    </row>
    <row r="88" spans="1:18" x14ac:dyDescent="0.35">
      <c r="C88" s="5"/>
    </row>
    <row r="89" spans="1:18" x14ac:dyDescent="0.35">
      <c r="C89" s="5"/>
    </row>
    <row r="90" spans="1:18" x14ac:dyDescent="0.35">
      <c r="C90" s="5"/>
    </row>
    <row r="91" spans="1:18" x14ac:dyDescent="0.35">
      <c r="C91" s="5"/>
    </row>
    <row r="92" spans="1:18" x14ac:dyDescent="0.35">
      <c r="C92" s="5"/>
    </row>
    <row r="93" spans="1:18" x14ac:dyDescent="0.35">
      <c r="C93" s="5"/>
    </row>
    <row r="94" spans="1:18" x14ac:dyDescent="0.35">
      <c r="C94" s="5"/>
    </row>
    <row r="95" spans="1:18" x14ac:dyDescent="0.35">
      <c r="C95" s="5"/>
    </row>
    <row r="96" spans="1:18" s="58" customFormat="1" x14ac:dyDescent="0.35">
      <c r="A96" s="1"/>
      <c r="B96" s="5"/>
      <c r="C96" s="5"/>
      <c r="J96" s="1"/>
      <c r="K96" s="1"/>
      <c r="L96" s="1"/>
      <c r="M96" s="143"/>
      <c r="N96" s="1"/>
      <c r="O96" s="1"/>
      <c r="P96" s="1"/>
      <c r="Q96" s="1"/>
      <c r="R96" s="1"/>
    </row>
  </sheetData>
  <sheetProtection algorithmName="SHA-512" hashValue="z71kzNcEHQUvRbP0bLdT9/RrY4BJ8jf27I7g5fDMuMdS/B9vvXdcZfVzNh41MRGxQPRYPk4v+mngqJqJ28UG4w==" saltValue="cOllBB4G6Y4+dgYVQtcu2Q==" spinCount="100000" sheet="1" objects="1" scenarios="1"/>
  <mergeCells count="54">
    <mergeCell ref="B68:G68"/>
    <mergeCell ref="B69:G69"/>
    <mergeCell ref="B70:E70"/>
    <mergeCell ref="B71:E71"/>
    <mergeCell ref="B72:E72"/>
    <mergeCell ref="F72:F74"/>
    <mergeCell ref="G72:G74"/>
    <mergeCell ref="B73:E73"/>
    <mergeCell ref="B74:E74"/>
    <mergeCell ref="B67:G67"/>
    <mergeCell ref="D56:I56"/>
    <mergeCell ref="D57:I57"/>
    <mergeCell ref="D58:I58"/>
    <mergeCell ref="D59:I59"/>
    <mergeCell ref="D60:I60"/>
    <mergeCell ref="D61:I61"/>
    <mergeCell ref="D62:I62"/>
    <mergeCell ref="D63:I63"/>
    <mergeCell ref="D64:I64"/>
    <mergeCell ref="D65:I65"/>
    <mergeCell ref="B66:I66"/>
    <mergeCell ref="D55:I55"/>
    <mergeCell ref="D44:I44"/>
    <mergeCell ref="D45:I45"/>
    <mergeCell ref="D46:I46"/>
    <mergeCell ref="D47:I47"/>
    <mergeCell ref="D48:I48"/>
    <mergeCell ref="D49:I49"/>
    <mergeCell ref="D50:I50"/>
    <mergeCell ref="D52:I52"/>
    <mergeCell ref="D53:I53"/>
    <mergeCell ref="D54:I54"/>
    <mergeCell ref="D43:I43"/>
    <mergeCell ref="B10:I10"/>
    <mergeCell ref="B13:I14"/>
    <mergeCell ref="B17:I18"/>
    <mergeCell ref="B21:I22"/>
    <mergeCell ref="B25:I26"/>
    <mergeCell ref="A6:A38"/>
    <mergeCell ref="A40:A65"/>
    <mergeCell ref="A3:A4"/>
    <mergeCell ref="B5:I5"/>
    <mergeCell ref="C1:I1"/>
    <mergeCell ref="D2:I2"/>
    <mergeCell ref="B3:B4"/>
    <mergeCell ref="C3:C4"/>
    <mergeCell ref="D3:I3"/>
    <mergeCell ref="B29:I30"/>
    <mergeCell ref="B33:I34"/>
    <mergeCell ref="B39:I39"/>
    <mergeCell ref="D40:I40"/>
    <mergeCell ref="D41:I41"/>
    <mergeCell ref="D42:I42"/>
    <mergeCell ref="D51:I51"/>
  </mergeCells>
  <pageMargins left="0.25" right="0.25" top="0.25" bottom="0.25" header="0" footer="0"/>
  <pageSetup paperSize="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J68"/>
  <sheetViews>
    <sheetView showGridLines="0" showZeros="0" zoomScale="55" zoomScaleNormal="55" workbookViewId="0">
      <pane ySplit="3" topLeftCell="A4" activePane="bottomLeft" state="frozen"/>
      <selection activeCell="B50" sqref="B50:E50"/>
      <selection pane="bottomLeft" activeCell="B3" sqref="B3"/>
    </sheetView>
  </sheetViews>
  <sheetFormatPr defaultColWidth="9.08984375" defaultRowHeight="11.5" x14ac:dyDescent="0.25"/>
  <cols>
    <col min="1" max="1" width="0.81640625" style="1" customWidth="1"/>
    <col min="2" max="2" width="139.7265625" style="1" customWidth="1"/>
    <col min="3" max="3" width="38.36328125" style="1" customWidth="1"/>
    <col min="4" max="4" width="212.08984375" style="1" customWidth="1"/>
    <col min="5" max="5" width="22.7265625" style="35" customWidth="1"/>
    <col min="6" max="6" width="9.81640625" style="1" bestFit="1" customWidth="1"/>
    <col min="7" max="16384" width="9.08984375" style="1"/>
  </cols>
  <sheetData>
    <row r="1" spans="2:7" ht="54.65" customHeight="1" x14ac:dyDescent="0.25">
      <c r="B1" s="281" t="s">
        <v>718</v>
      </c>
      <c r="C1" s="282"/>
      <c r="D1" s="282"/>
      <c r="E1" s="282"/>
    </row>
    <row r="2" spans="2:7" ht="21.75" customHeight="1" x14ac:dyDescent="0.25">
      <c r="B2" s="283"/>
      <c r="C2" s="283"/>
      <c r="D2" s="283"/>
      <c r="E2" s="283"/>
    </row>
    <row r="3" spans="2:7" s="3" customFormat="1" ht="60" customHeight="1" x14ac:dyDescent="0.3">
      <c r="B3" s="9" t="s">
        <v>1</v>
      </c>
      <c r="C3" s="9" t="s">
        <v>269</v>
      </c>
      <c r="D3" s="14" t="s">
        <v>4</v>
      </c>
      <c r="E3" s="233" t="s">
        <v>270</v>
      </c>
    </row>
    <row r="4" spans="2:7" s="3" customFormat="1" ht="31.9" customHeight="1" x14ac:dyDescent="0.3">
      <c r="B4" s="17"/>
      <c r="C4" s="18"/>
      <c r="D4" s="15" t="s">
        <v>11</v>
      </c>
      <c r="E4" s="234"/>
    </row>
    <row r="5" spans="2:7" ht="36" customHeight="1" x14ac:dyDescent="0.25">
      <c r="B5" s="10" t="s">
        <v>719</v>
      </c>
      <c r="C5" s="10" t="s">
        <v>720</v>
      </c>
      <c r="D5" s="7" t="s">
        <v>721</v>
      </c>
      <c r="E5" s="26">
        <f>+Perpetual!E5*0.05</f>
        <v>660</v>
      </c>
      <c r="G5" s="40"/>
    </row>
    <row r="6" spans="2:7" s="45" customFormat="1" ht="36" customHeight="1" x14ac:dyDescent="0.25">
      <c r="B6" s="21" t="s">
        <v>722</v>
      </c>
      <c r="C6" s="21" t="s">
        <v>723</v>
      </c>
      <c r="D6" s="13" t="s">
        <v>724</v>
      </c>
      <c r="E6" s="27">
        <f>+Perpetual!E6*0.05</f>
        <v>950</v>
      </c>
      <c r="G6" s="49"/>
    </row>
    <row r="7" spans="2:7" s="45" customFormat="1" ht="36" customHeight="1" x14ac:dyDescent="0.25">
      <c r="B7" s="19" t="s">
        <v>725</v>
      </c>
      <c r="C7" s="19" t="s">
        <v>726</v>
      </c>
      <c r="D7" s="12" t="s">
        <v>727</v>
      </c>
      <c r="E7" s="26">
        <f>+Perpetual!E7*0.05</f>
        <v>1500</v>
      </c>
      <c r="G7" s="49"/>
    </row>
    <row r="8" spans="2:7" s="45" customFormat="1" ht="36" customHeight="1" x14ac:dyDescent="0.25">
      <c r="B8" s="47" t="s">
        <v>728</v>
      </c>
      <c r="C8" s="48" t="s">
        <v>729</v>
      </c>
      <c r="D8" s="13" t="s">
        <v>730</v>
      </c>
      <c r="E8" s="28">
        <f>+Perpetual!E8*0.05</f>
        <v>2000</v>
      </c>
      <c r="G8" s="49"/>
    </row>
    <row r="9" spans="2:7" ht="30" customHeight="1" x14ac:dyDescent="0.25">
      <c r="B9" s="221" t="s">
        <v>29</v>
      </c>
      <c r="C9" s="222"/>
      <c r="D9" s="222"/>
      <c r="E9" s="223"/>
      <c r="G9" s="40"/>
    </row>
    <row r="10" spans="2:7" ht="36" customHeight="1" x14ac:dyDescent="0.25">
      <c r="B10" s="19" t="s">
        <v>731</v>
      </c>
      <c r="C10" s="19" t="s">
        <v>732</v>
      </c>
      <c r="D10" s="12" t="s">
        <v>733</v>
      </c>
      <c r="E10" s="29">
        <f>+Perpetual!E10*0.05</f>
        <v>101.10000000000001</v>
      </c>
      <c r="G10" s="40"/>
    </row>
    <row r="11" spans="2:7" ht="36" customHeight="1" x14ac:dyDescent="0.25">
      <c r="B11" s="21" t="s">
        <v>734</v>
      </c>
      <c r="C11" s="21" t="s">
        <v>735</v>
      </c>
      <c r="D11" s="13" t="s">
        <v>736</v>
      </c>
      <c r="E11" s="30">
        <f>+Perpetual!E11*0.05</f>
        <v>1010.6500000000001</v>
      </c>
      <c r="G11" s="40"/>
    </row>
    <row r="12" spans="2:7" ht="36" customHeight="1" x14ac:dyDescent="0.25">
      <c r="B12" s="19" t="s">
        <v>737</v>
      </c>
      <c r="C12" s="19" t="s">
        <v>738</v>
      </c>
      <c r="D12" s="12" t="s">
        <v>739</v>
      </c>
      <c r="E12" s="29">
        <f>+Perpetual!E12*0.05</f>
        <v>9817.5</v>
      </c>
      <c r="G12" s="40"/>
    </row>
    <row r="13" spans="2:7" ht="36" customHeight="1" x14ac:dyDescent="0.25">
      <c r="B13" s="21" t="s">
        <v>740</v>
      </c>
      <c r="C13" s="21" t="s">
        <v>741</v>
      </c>
      <c r="D13" s="13" t="s">
        <v>742</v>
      </c>
      <c r="E13" s="30">
        <f>+Perpetual!E13*0.05</f>
        <v>43312.5</v>
      </c>
      <c r="G13" s="40"/>
    </row>
    <row r="14" spans="2:7" ht="30" customHeight="1" x14ac:dyDescent="0.25">
      <c r="B14" s="216" t="s">
        <v>46</v>
      </c>
      <c r="C14" s="217"/>
      <c r="D14" s="217"/>
      <c r="E14" s="224"/>
      <c r="G14" s="40"/>
    </row>
    <row r="15" spans="2:7" ht="22.15" customHeight="1" x14ac:dyDescent="0.25">
      <c r="B15" s="225" t="s">
        <v>47</v>
      </c>
      <c r="C15" s="226"/>
      <c r="D15" s="226"/>
      <c r="E15" s="227"/>
      <c r="G15" s="40"/>
    </row>
    <row r="16" spans="2:7" ht="36" customHeight="1" x14ac:dyDescent="0.25">
      <c r="B16" s="19" t="s">
        <v>743</v>
      </c>
      <c r="C16" s="19" t="s">
        <v>744</v>
      </c>
      <c r="D16" s="19" t="s">
        <v>745</v>
      </c>
      <c r="E16" s="29">
        <f>+Perpetual!E16*0.05</f>
        <v>134.75</v>
      </c>
      <c r="G16" s="40"/>
    </row>
    <row r="17" spans="2:7" ht="36" customHeight="1" x14ac:dyDescent="0.25">
      <c r="B17" s="21" t="s">
        <v>746</v>
      </c>
      <c r="C17" s="21" t="s">
        <v>747</v>
      </c>
      <c r="D17" s="21" t="s">
        <v>748</v>
      </c>
      <c r="E17" s="30">
        <f>+Perpetual!E17*0.05</f>
        <v>1347.5</v>
      </c>
      <c r="G17" s="40"/>
    </row>
    <row r="18" spans="2:7" ht="36" customHeight="1" x14ac:dyDescent="0.25">
      <c r="B18" s="19" t="s">
        <v>749</v>
      </c>
      <c r="C18" s="19" t="s">
        <v>750</v>
      </c>
      <c r="D18" s="19" t="s">
        <v>751</v>
      </c>
      <c r="E18" s="29">
        <f>+Perpetual!E18*0.05</f>
        <v>12815</v>
      </c>
      <c r="G18" s="40"/>
    </row>
    <row r="19" spans="2:7" ht="36" customHeight="1" x14ac:dyDescent="0.25">
      <c r="B19" s="21" t="s">
        <v>752</v>
      </c>
      <c r="C19" s="21" t="s">
        <v>753</v>
      </c>
      <c r="D19" s="21" t="s">
        <v>754</v>
      </c>
      <c r="E19" s="30">
        <f>+Perpetual!E19*0.05</f>
        <v>56045</v>
      </c>
      <c r="G19" s="40"/>
    </row>
    <row r="20" spans="2:7" ht="30" customHeight="1" x14ac:dyDescent="0.25">
      <c r="B20" s="216" t="s">
        <v>78</v>
      </c>
      <c r="C20" s="217"/>
      <c r="D20" s="217"/>
      <c r="E20" s="224"/>
      <c r="G20" s="40"/>
    </row>
    <row r="21" spans="2:7" ht="22.15" customHeight="1" x14ac:dyDescent="0.25">
      <c r="B21" s="225" t="s">
        <v>79</v>
      </c>
      <c r="C21" s="226"/>
      <c r="D21" s="226"/>
      <c r="E21" s="227"/>
      <c r="G21" s="40"/>
    </row>
    <row r="22" spans="2:7" ht="36" customHeight="1" x14ac:dyDescent="0.25">
      <c r="B22" s="10" t="s">
        <v>755</v>
      </c>
      <c r="C22" s="19" t="s">
        <v>756</v>
      </c>
      <c r="D22" s="10" t="s">
        <v>757</v>
      </c>
      <c r="E22" s="29">
        <f>+Perpetual!E22*0.05</f>
        <v>219.45000000000002</v>
      </c>
      <c r="G22" s="40"/>
    </row>
    <row r="23" spans="2:7" ht="36" customHeight="1" x14ac:dyDescent="0.3">
      <c r="B23" s="11" t="s">
        <v>758</v>
      </c>
      <c r="C23" s="11" t="s">
        <v>759</v>
      </c>
      <c r="D23" s="8" t="s">
        <v>760</v>
      </c>
      <c r="E23" s="30">
        <f>+Perpetual!E23*0.05</f>
        <v>1501.5</v>
      </c>
      <c r="F23" s="31"/>
      <c r="G23" s="40"/>
    </row>
    <row r="24" spans="2:7" ht="36" customHeight="1" x14ac:dyDescent="0.25">
      <c r="B24" s="10" t="s">
        <v>761</v>
      </c>
      <c r="C24" s="19" t="s">
        <v>762</v>
      </c>
      <c r="D24" s="10" t="s">
        <v>763</v>
      </c>
      <c r="E24" s="29">
        <f>+Perpetual!E25*0.05</f>
        <v>10972.5</v>
      </c>
      <c r="G24" s="40"/>
    </row>
    <row r="25" spans="2:7" ht="34.9" customHeight="1" x14ac:dyDescent="0.25">
      <c r="B25" s="216" t="s">
        <v>92</v>
      </c>
      <c r="C25" s="217"/>
      <c r="D25" s="217"/>
      <c r="E25" s="224"/>
      <c r="G25" s="40"/>
    </row>
    <row r="26" spans="2:7" ht="22.15" customHeight="1" x14ac:dyDescent="0.25">
      <c r="B26" s="225" t="s">
        <v>93</v>
      </c>
      <c r="C26" s="226"/>
      <c r="D26" s="226"/>
      <c r="E26" s="227"/>
      <c r="G26" s="40"/>
    </row>
    <row r="27" spans="2:7" ht="36" customHeight="1" x14ac:dyDescent="0.25">
      <c r="B27" s="19" t="s">
        <v>764</v>
      </c>
      <c r="C27" s="19" t="s">
        <v>765</v>
      </c>
      <c r="D27" s="19" t="s">
        <v>766</v>
      </c>
      <c r="E27" s="29">
        <f>+Perpetual!E28*0.05</f>
        <v>990</v>
      </c>
      <c r="G27" s="40"/>
    </row>
    <row r="28" spans="2:7" ht="36" customHeight="1" x14ac:dyDescent="0.25">
      <c r="B28" s="21" t="s">
        <v>767</v>
      </c>
      <c r="C28" s="21" t="s">
        <v>768</v>
      </c>
      <c r="D28" s="13" t="s">
        <v>769</v>
      </c>
      <c r="E28" s="30">
        <f>+Perpetual!E29*0.05</f>
        <v>6600</v>
      </c>
      <c r="G28" s="40"/>
    </row>
    <row r="29" spans="2:7" ht="36" customHeight="1" x14ac:dyDescent="0.25">
      <c r="B29" s="19" t="s">
        <v>770</v>
      </c>
      <c r="C29" s="19" t="s">
        <v>771</v>
      </c>
      <c r="D29" s="12" t="s">
        <v>772</v>
      </c>
      <c r="E29" s="29">
        <f>+Perpetual!E30*0.05</f>
        <v>33000</v>
      </c>
      <c r="G29" s="40"/>
    </row>
    <row r="30" spans="2:7" ht="30" customHeight="1" x14ac:dyDescent="0.25">
      <c r="B30" s="216" t="str">
        <f>Perpetual!B37</f>
        <v>Skybox® Vulnerability Control - Advanced Analytics (VC-AA)</v>
      </c>
      <c r="C30" s="217"/>
      <c r="D30" s="217"/>
      <c r="E30" s="224"/>
      <c r="G30" s="40"/>
    </row>
    <row r="31" spans="2:7" ht="36" customHeight="1" x14ac:dyDescent="0.25">
      <c r="B31" s="225" t="str">
        <f>Perpetual!B38</f>
        <v>Assets are defined as any physical or virtual host or node such as servers, network or security devices, desktop or notebook computers, etc. Vulnerability Control Advanced Analytics Edition orders must include Vulnerability Content Updates.</v>
      </c>
      <c r="C31" s="226"/>
      <c r="D31" s="226"/>
      <c r="E31" s="227"/>
      <c r="G31" s="40"/>
    </row>
    <row r="32" spans="2:7" ht="36" customHeight="1" x14ac:dyDescent="0.25">
      <c r="B32" s="10" t="s">
        <v>773</v>
      </c>
      <c r="C32" s="10" t="s">
        <v>774</v>
      </c>
      <c r="D32" s="7" t="s">
        <v>775</v>
      </c>
      <c r="E32" s="20">
        <f>+Perpetual!E33*0.05</f>
        <v>297</v>
      </c>
      <c r="G32" s="40"/>
    </row>
    <row r="33" spans="2:10" ht="36" customHeight="1" x14ac:dyDescent="0.25">
      <c r="B33" s="11" t="s">
        <v>776</v>
      </c>
      <c r="C33" s="11" t="s">
        <v>777</v>
      </c>
      <c r="D33" s="8" t="s">
        <v>778</v>
      </c>
      <c r="E33" s="22">
        <f>+Perpetual!E34*0.05</f>
        <v>2376</v>
      </c>
      <c r="G33" s="40"/>
    </row>
    <row r="34" spans="2:10" ht="36" customHeight="1" x14ac:dyDescent="0.25">
      <c r="B34" s="10" t="s">
        <v>779</v>
      </c>
      <c r="C34" s="10" t="s">
        <v>780</v>
      </c>
      <c r="D34" s="7" t="s">
        <v>781</v>
      </c>
      <c r="E34" s="20">
        <f>+Perpetual!E35*0.05</f>
        <v>11880</v>
      </c>
      <c r="G34" s="40"/>
    </row>
    <row r="35" spans="2:10" ht="36" customHeight="1" x14ac:dyDescent="0.25">
      <c r="B35" s="11" t="s">
        <v>782</v>
      </c>
      <c r="C35" s="11" t="s">
        <v>783</v>
      </c>
      <c r="D35" s="8" t="s">
        <v>784</v>
      </c>
      <c r="E35" s="22">
        <f>+Perpetual!E36*0.05</f>
        <v>39600</v>
      </c>
      <c r="G35" s="40"/>
    </row>
    <row r="36" spans="2:10" ht="19.899999999999999" customHeight="1" x14ac:dyDescent="0.25">
      <c r="B36" s="221"/>
      <c r="C36" s="222"/>
      <c r="D36" s="222"/>
      <c r="E36" s="223"/>
    </row>
    <row r="37" spans="2:10" ht="19.899999999999999" customHeight="1" x14ac:dyDescent="0.25">
      <c r="B37" s="182" t="s">
        <v>263</v>
      </c>
      <c r="C37" s="182"/>
      <c r="D37" s="182"/>
      <c r="E37" s="182"/>
    </row>
    <row r="38" spans="2:10" ht="19.899999999999999" customHeight="1" x14ac:dyDescent="0.25">
      <c r="B38" s="183" t="s">
        <v>428</v>
      </c>
      <c r="C38" s="183"/>
      <c r="D38" s="183"/>
      <c r="E38" s="183"/>
    </row>
    <row r="39" spans="2:10" ht="19.899999999999999" customHeight="1" x14ac:dyDescent="0.25">
      <c r="B39" s="183" t="s">
        <v>315</v>
      </c>
      <c r="C39" s="183"/>
      <c r="D39" s="183"/>
      <c r="E39" s="183"/>
    </row>
    <row r="40" spans="2:10" ht="19.899999999999999" customHeight="1" x14ac:dyDescent="0.25">
      <c r="B40" s="183" t="s">
        <v>429</v>
      </c>
      <c r="C40" s="183"/>
      <c r="D40" s="183"/>
      <c r="E40" s="183"/>
    </row>
    <row r="41" spans="2:10" ht="19.899999999999999" customHeight="1" x14ac:dyDescent="0.25">
      <c r="B41" s="183" t="s">
        <v>317</v>
      </c>
      <c r="C41" s="183"/>
      <c r="D41" s="183"/>
      <c r="E41" s="183"/>
    </row>
    <row r="42" spans="2:10" ht="17.5" x14ac:dyDescent="0.25">
      <c r="B42" s="183" t="s">
        <v>785</v>
      </c>
      <c r="C42" s="183"/>
      <c r="D42" s="183"/>
      <c r="E42" s="183"/>
      <c r="F42" s="183"/>
      <c r="G42" s="183"/>
      <c r="H42" s="183"/>
      <c r="I42" s="183"/>
      <c r="J42" s="183"/>
    </row>
    <row r="43" spans="2:10" ht="13.5" x14ac:dyDescent="0.3">
      <c r="B43" s="3"/>
      <c r="C43" s="3"/>
      <c r="D43" s="3"/>
      <c r="E43" s="33"/>
    </row>
    <row r="44" spans="2:10" ht="13.5" x14ac:dyDescent="0.3">
      <c r="B44" s="3"/>
      <c r="C44" s="3"/>
      <c r="D44" s="3"/>
      <c r="E44" s="33"/>
    </row>
    <row r="45" spans="2:10" ht="13.5" x14ac:dyDescent="0.3">
      <c r="B45" s="3"/>
      <c r="C45" s="3"/>
      <c r="D45" s="3"/>
      <c r="E45" s="33"/>
    </row>
    <row r="46" spans="2:10" ht="13.5" x14ac:dyDescent="0.3">
      <c r="B46" s="4"/>
      <c r="C46" s="3"/>
      <c r="D46" s="4"/>
      <c r="E46" s="34"/>
    </row>
    <row r="47" spans="2:10" ht="13.5" x14ac:dyDescent="0.3">
      <c r="B47" s="4"/>
      <c r="C47" s="3"/>
      <c r="D47" s="4"/>
      <c r="E47" s="34"/>
    </row>
    <row r="48" spans="2:10" ht="13.5" x14ac:dyDescent="0.3">
      <c r="B48" s="4"/>
      <c r="C48" s="3"/>
      <c r="D48" s="4"/>
      <c r="E48" s="34"/>
    </row>
    <row r="49" spans="2:5" ht="13.5" x14ac:dyDescent="0.3">
      <c r="B49" s="4"/>
      <c r="C49" s="3"/>
      <c r="D49" s="4"/>
      <c r="E49" s="34"/>
    </row>
    <row r="50" spans="2:5" ht="13.5" x14ac:dyDescent="0.3">
      <c r="B50" s="4"/>
      <c r="C50" s="3"/>
      <c r="D50" s="4"/>
      <c r="E50" s="34"/>
    </row>
    <row r="51" spans="2:5" ht="13.5" x14ac:dyDescent="0.3">
      <c r="B51" s="4"/>
      <c r="C51" s="3"/>
      <c r="D51" s="4"/>
      <c r="E51" s="34"/>
    </row>
    <row r="52" spans="2:5" ht="13.5" x14ac:dyDescent="0.3">
      <c r="B52" s="4"/>
      <c r="C52" s="3"/>
      <c r="D52" s="4"/>
      <c r="E52" s="34"/>
    </row>
    <row r="53" spans="2:5" ht="13.5" x14ac:dyDescent="0.3">
      <c r="B53" s="4"/>
      <c r="C53" s="3"/>
      <c r="D53" s="4"/>
      <c r="E53" s="34"/>
    </row>
    <row r="54" spans="2:5" ht="13.5" x14ac:dyDescent="0.3">
      <c r="B54" s="4"/>
      <c r="C54" s="3"/>
      <c r="D54" s="4"/>
      <c r="E54" s="34"/>
    </row>
    <row r="55" spans="2:5" ht="13.5" x14ac:dyDescent="0.3">
      <c r="B55" s="4"/>
      <c r="C55" s="3"/>
      <c r="D55" s="4"/>
      <c r="E55" s="34"/>
    </row>
    <row r="56" spans="2:5" ht="13.5" x14ac:dyDescent="0.3">
      <c r="B56" s="4"/>
      <c r="C56" s="3"/>
      <c r="D56" s="4"/>
      <c r="E56" s="34"/>
    </row>
    <row r="57" spans="2:5" ht="13.5" x14ac:dyDescent="0.3">
      <c r="B57" s="4"/>
      <c r="C57" s="3"/>
      <c r="D57" s="4"/>
      <c r="E57" s="34"/>
    </row>
    <row r="58" spans="2:5" ht="13.5" x14ac:dyDescent="0.3">
      <c r="B58" s="4"/>
      <c r="C58" s="3"/>
      <c r="D58" s="4"/>
      <c r="E58" s="34"/>
    </row>
    <row r="59" spans="2:5" x14ac:dyDescent="0.25">
      <c r="B59" s="5"/>
      <c r="D59" s="5"/>
    </row>
    <row r="60" spans="2:5" x14ac:dyDescent="0.25">
      <c r="B60" s="5"/>
      <c r="D60" s="5"/>
    </row>
    <row r="61" spans="2:5" x14ac:dyDescent="0.25">
      <c r="B61" s="5"/>
      <c r="D61" s="5"/>
    </row>
    <row r="62" spans="2:5" x14ac:dyDescent="0.25">
      <c r="B62" s="5"/>
      <c r="D62" s="5"/>
    </row>
    <row r="63" spans="2:5" x14ac:dyDescent="0.25">
      <c r="B63" s="5"/>
      <c r="D63" s="5"/>
    </row>
    <row r="64" spans="2:5" x14ac:dyDescent="0.25">
      <c r="B64" s="5"/>
      <c r="D64" s="5"/>
    </row>
    <row r="65" spans="1:6" x14ac:dyDescent="0.25">
      <c r="B65" s="5"/>
      <c r="D65" s="5"/>
    </row>
    <row r="66" spans="1:6" x14ac:dyDescent="0.25">
      <c r="B66" s="5"/>
      <c r="D66" s="5"/>
    </row>
    <row r="67" spans="1:6" s="2" customFormat="1" x14ac:dyDescent="0.25">
      <c r="A67" s="1"/>
      <c r="B67" s="5"/>
      <c r="C67" s="1"/>
      <c r="D67" s="5"/>
      <c r="E67" s="35"/>
      <c r="F67" s="1"/>
    </row>
    <row r="68" spans="1:6" s="2" customFormat="1" x14ac:dyDescent="0.25">
      <c r="A68" s="1"/>
      <c r="B68" s="5"/>
      <c r="C68" s="1"/>
      <c r="D68" s="5"/>
      <c r="E68" s="35"/>
      <c r="F68" s="1"/>
    </row>
  </sheetData>
  <sheetProtection selectLockedCells="1" selectUnlockedCells="1"/>
  <mergeCells count="18">
    <mergeCell ref="B26:E26"/>
    <mergeCell ref="B30:E30"/>
    <mergeCell ref="B40:E40"/>
    <mergeCell ref="B41:E41"/>
    <mergeCell ref="B42:J42"/>
    <mergeCell ref="B36:E36"/>
    <mergeCell ref="B31:E31"/>
    <mergeCell ref="B37:E37"/>
    <mergeCell ref="B38:E38"/>
    <mergeCell ref="B39:E39"/>
    <mergeCell ref="B20:E20"/>
    <mergeCell ref="B21:E21"/>
    <mergeCell ref="B25:E25"/>
    <mergeCell ref="B1:E2"/>
    <mergeCell ref="E3:E4"/>
    <mergeCell ref="B9:E9"/>
    <mergeCell ref="B14:E14"/>
    <mergeCell ref="B15:E15"/>
  </mergeCells>
  <pageMargins left="0.25" right="0.25" top="0" bottom="0" header="0" footer="0"/>
  <pageSetup paperSize="3" scale="4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905AEE9B780240917F1E4D4A1C3694" ma:contentTypeVersion="13" ma:contentTypeDescription="Create a new document." ma:contentTypeScope="" ma:versionID="a44dc73b56d3c9db815062d969d51597">
  <xsd:schema xmlns:xsd="http://www.w3.org/2001/XMLSchema" xmlns:xs="http://www.w3.org/2001/XMLSchema" xmlns:p="http://schemas.microsoft.com/office/2006/metadata/properties" xmlns:ns2="cf38e80a-bc97-41d0-85b3-3f24bcbdd8f7" xmlns:ns3="f0c2c091-52bf-4d44-81a9-d0b54b6aa7ed" targetNamespace="http://schemas.microsoft.com/office/2006/metadata/properties" ma:root="true" ma:fieldsID="e274c178cc0a3c4bd79e1534e10aa240" ns2:_="" ns3:_="">
    <xsd:import namespace="cf38e80a-bc97-41d0-85b3-3f24bcbdd8f7"/>
    <xsd:import namespace="f0c2c091-52bf-4d44-81a9-d0b54b6aa7e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38e80a-bc97-41d0-85b3-3f24bcbdd8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cac65fa-370e-48bb-937b-08e695aae979" ma:termSetId="09814cd3-568e-fe90-9814-8d621ff8fb84" ma:anchorId="fba54fb3-c3e1-fe81-a776-ca4b69148c4d" ma:open="true" ma:isKeyword="false">
      <xsd:complexType>
        <xsd:sequence>
          <xsd:element ref="pc:Terms" minOccurs="0" maxOccurs="1"/>
        </xsd:sequence>
      </xsd:complex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0c2c091-52bf-4d44-81a9-d0b54b6aa7e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e7db0a52-d70b-4b7f-920a-fbd4e34b1bac}" ma:internalName="TaxCatchAll" ma:showField="CatchAllData" ma:web="f0c2c091-52bf-4d44-81a9-d0b54b6aa7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0c2c091-52bf-4d44-81a9-d0b54b6aa7ed" xsi:nil="true"/>
    <SharedWithUsers xmlns="f0c2c091-52bf-4d44-81a9-d0b54b6aa7ed">
      <UserInfo>
        <DisplayName>Mary DePetris</DisplayName>
        <AccountId>10665</AccountId>
        <AccountType/>
      </UserInfo>
    </SharedWithUsers>
    <lcf76f155ced4ddcb4097134ff3c332f xmlns="cf38e80a-bc97-41d0-85b3-3f24bcbdd8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E89037C-0CE8-42D2-8842-083727BC7C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38e80a-bc97-41d0-85b3-3f24bcbdd8f7"/>
    <ds:schemaRef ds:uri="f0c2c091-52bf-4d44-81a9-d0b54b6aa7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4DD4CF-A172-4C6C-B127-4AC32D59283E}">
  <ds:schemaRefs>
    <ds:schemaRef ds:uri="http://schemas.microsoft.com/sharepoint/v3/contenttype/forms"/>
  </ds:schemaRefs>
</ds:datastoreItem>
</file>

<file path=customXml/itemProps3.xml><?xml version="1.0" encoding="utf-8"?>
<ds:datastoreItem xmlns:ds="http://schemas.openxmlformats.org/officeDocument/2006/customXml" ds:itemID="{B40E8AE4-53F3-4586-B57B-BC73FBCFD61F}">
  <ds:schemaRefs>
    <ds:schemaRef ds:uri="cf38e80a-bc97-41d0-85b3-3f24bcbdd8f7"/>
    <ds:schemaRef ds:uri="f0c2c091-52bf-4d44-81a9-d0b54b6aa7ed"/>
    <ds:schemaRef ds:uri="http://schemas.microsoft.com/office/2006/documentManagement/types"/>
    <ds:schemaRef ds:uri="http://schemas.openxmlformats.org/package/2006/metadata/core-properties"/>
    <ds:schemaRef ds:uri="http://www.w3.org/XML/1998/namespace"/>
    <ds:schemaRef ds:uri="http://purl.org/dc/elements/1.1/"/>
    <ds:schemaRef ds:uri="http://schemas.microsoft.com/office/infopath/2007/PartnerControls"/>
    <ds:schemaRef ds:uri="http://schemas.microsoft.com/office/2006/metadata/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Subscription</vt:lpstr>
      <vt:lpstr>Perpetual</vt:lpstr>
      <vt:lpstr>Standard Support</vt:lpstr>
      <vt:lpstr>Premium Support</vt:lpstr>
      <vt:lpstr>Content</vt:lpstr>
      <vt:lpstr>SaaS Standard Support</vt:lpstr>
      <vt:lpstr>SaaS Premium Support</vt:lpstr>
      <vt:lpstr>Retire S+</vt:lpstr>
      <vt:lpstr>Content!Area_stampa</vt:lpstr>
      <vt:lpstr>Perpetual!Area_stampa</vt:lpstr>
      <vt:lpstr>'Premium Support'!Area_stampa</vt:lpstr>
      <vt:lpstr>'Retire S+'!Area_stampa</vt:lpstr>
      <vt:lpstr>'SaaS Premium Support'!Area_stampa</vt:lpstr>
      <vt:lpstr>'SaaS Standard Support'!Area_stampa</vt:lpstr>
      <vt:lpstr>'Standard Support'!Area_stampa</vt:lpstr>
      <vt:lpstr>Subscription!Area_stampa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Autore</cp:lastModifiedBy>
  <cp:revision/>
  <dcterms:created xsi:type="dcterms:W3CDTF">2011-06-16T00:40:52Z</dcterms:created>
  <dcterms:modified xsi:type="dcterms:W3CDTF">2024-05-08T13:08:19Z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0x010100C3905AEE9B780240917F1E4D4A1C3694</vt:lpwstr>
  </property>
  <property fmtid="{D5CDD505-2E9C-101B-9397-08002B2CF9AE}" pid="3" name="TaxKeyword">
    <vt:lpwstr/>
  </property>
  <property fmtid="{D5CDD505-2E9C-101B-9397-08002B2CF9AE}" pid="4" name="MediaServiceImageTags">
    <vt:lpwstr/>
  </property>
</Properties>
</file>