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useppina.bisceglia\Desktop\Consip\Gare CONSIP\ID2664_AQ TAVI 2\Documentazione gara\"/>
    </mc:Choice>
  </mc:AlternateContent>
  <bookViews>
    <workbookView xWindow="0" yWindow="0" windowWidth="19110" windowHeight="7170" tabRatio="738" activeTab="1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5" l="1"/>
  <c r="H6" i="15"/>
  <c r="D21" i="15" l="1"/>
  <c r="H5" i="15" l="1"/>
  <c r="F7" i="15" l="1"/>
  <c r="E7" i="15"/>
  <c r="I5" i="15"/>
  <c r="I4" i="15"/>
  <c r="H4" i="15"/>
  <c r="H7" i="15" l="1"/>
  <c r="D25" i="15" s="1"/>
  <c r="I7" i="15" l="1"/>
  <c r="D26" i="15" s="1"/>
  <c r="J6" i="15" l="1"/>
  <c r="E16" i="15"/>
  <c r="E15" i="15"/>
  <c r="E18" i="15"/>
  <c r="J4" i="15"/>
  <c r="G7" i="15"/>
  <c r="E17" i="15" l="1"/>
  <c r="E19" i="15"/>
  <c r="E14" i="15"/>
  <c r="E20" i="15"/>
  <c r="E13" i="15"/>
  <c r="J5" i="15"/>
  <c r="E26" i="15"/>
  <c r="E21" i="15"/>
  <c r="E12" i="15"/>
  <c r="D27" i="15"/>
  <c r="E27" i="15" s="1"/>
  <c r="J7" i="15"/>
</calcChain>
</file>

<file path=xl/sharedStrings.xml><?xml version="1.0" encoding="utf-8"?>
<sst xmlns="http://schemas.openxmlformats.org/spreadsheetml/2006/main" count="46" uniqueCount="42">
  <si>
    <t>Ricavo totale</t>
  </si>
  <si>
    <t>Costo totale</t>
  </si>
  <si>
    <t>Totale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</si>
  <si>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</si>
  <si>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</si>
  <si>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</si>
  <si>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</si>
  <si>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</si>
  <si>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</si>
  <si>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</si>
  <si>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</si>
  <si>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</si>
  <si>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</si>
  <si>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</si>
  <si>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</si>
  <si>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</si>
  <si>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</si>
  <si>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</si>
  <si>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</si>
  <si>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COSTI E RICAVI DALLA VENDITA DI PRODOTTI E PRESTAZIONI CONNESSE / AGGIUNTIVE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</si>
  <si>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</si>
  <si>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</si>
  <si>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</si>
  <si>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</si>
  <si>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</si>
  <si>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</si>
  <si>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</si>
  <si>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</si>
  <si>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</si>
  <si>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Costi relativi ala formzione</t>
  </si>
  <si>
    <t>Fideiussioni</t>
  </si>
  <si>
    <t>BA unitaria (indicare la BA come da Capitolato d'oneri)</t>
  </si>
  <si>
    <t>Trasporto e consegna</t>
  </si>
  <si>
    <t>Contributo ANAC</t>
  </si>
  <si>
    <t>Customer care</t>
  </si>
  <si>
    <t>Assistenza tecnica</t>
  </si>
  <si>
    <t xml:space="preserve">Formazione del personale delle Amministrazioni Contraenti </t>
  </si>
  <si>
    <t xml:space="preserve">Kit impianto TAVI (contratto tradizionale) </t>
  </si>
  <si>
    <t>Quantità stimata (indicare la quantità stimata come da capitolato d'oneri ipotizzando il numero di Amministrazioni che sottoscriveranno il contratto a incentivo)</t>
  </si>
  <si>
    <t>Esito positivo (contratto a incentivo)</t>
  </si>
  <si>
    <t>Esito negativo (contratto a incentivo)</t>
  </si>
  <si>
    <t xml:space="preserve">Valori da compilare partendo dai dati indicati nel Capitolato d'oneri (paragrafo 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</si>
</sst>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6" fillId="11" borderId="1" xfId="1" applyNumberFormat="1" applyFont="1" applyFill="1" applyBorder="1" applyAlignment="1">
      <alignment vertical="center" wrapText="1"/>
    </xf>
    <xf numFmtId="165" fontId="6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7" fillId="0" borderId="1" xfId="0" applyFont="1" applyFill="1" applyBorder="1"/>
    <xf numFmtId="16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4"/>
  <sheetViews>
    <sheetView workbookViewId="0">
      <selection activeCell="F17" sqref="F17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51" t="s">
        <v>24</v>
      </c>
      <c r="C2" s="51"/>
      <c r="D2" s="51"/>
      <c r="E2" s="51"/>
      <c r="F2" s="51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46"/>
      <c r="C4" s="46"/>
      <c r="D4" s="46"/>
      <c r="E4" s="46"/>
      <c r="F4" s="6" t="s">
        <v>41</v>
      </c>
    </row>
    <row r="5" spans="2:6" x14ac:dyDescent="0.35">
      <c r="B5" s="50"/>
      <c r="C5" s="50"/>
      <c r="D5" s="50"/>
      <c r="E5" s="50"/>
      <c r="F5" s="6" t="s">
        <v>14</v>
      </c>
    </row>
    <row r="6" spans="2:6" x14ac:dyDescent="0.35">
      <c r="B6" s="47"/>
      <c r="C6" s="47"/>
      <c r="D6" s="47"/>
      <c r="E6" s="47"/>
      <c r="F6" s="6" t="s">
        <v>15</v>
      </c>
    </row>
    <row r="7" spans="2:6" x14ac:dyDescent="0.35">
      <c r="B7" s="48"/>
      <c r="C7" s="48"/>
      <c r="D7" s="48"/>
      <c r="E7" s="48"/>
      <c r="F7" s="6" t="s">
        <v>20</v>
      </c>
    </row>
    <row r="8" spans="2:6" x14ac:dyDescent="0.35">
      <c r="B8" s="49"/>
      <c r="C8" s="49"/>
      <c r="D8" s="49"/>
      <c r="E8" s="49"/>
      <c r="F8" s="6" t="s">
        <v>21</v>
      </c>
    </row>
    <row r="9" spans="2:6" x14ac:dyDescent="0.35">
      <c r="B9" s="43"/>
      <c r="C9" s="44"/>
      <c r="D9" s="44"/>
      <c r="E9" s="45"/>
      <c r="F9" s="30" t="s">
        <v>22</v>
      </c>
    </row>
    <row r="11" spans="2:6" x14ac:dyDescent="0.35">
      <c r="B11" s="52" t="s">
        <v>23</v>
      </c>
      <c r="C11" s="52"/>
      <c r="D11" s="52"/>
      <c r="E11" s="52"/>
      <c r="F11" s="52"/>
    </row>
    <row r="12" spans="2:6" ht="33" customHeight="1" x14ac:dyDescent="0.35">
      <c r="B12" s="53" t="s">
        <v>25</v>
      </c>
      <c r="C12" s="54"/>
      <c r="D12" s="54"/>
      <c r="E12" s="54"/>
      <c r="F12" s="55"/>
    </row>
    <row r="13" spans="2:6" ht="33" customHeight="1" x14ac:dyDescent="0.35">
      <c r="B13" s="40" t="s">
        <v>27</v>
      </c>
      <c r="C13" s="41"/>
      <c r="D13" s="41"/>
      <c r="E13" s="41"/>
      <c r="F13" s="42"/>
    </row>
    <row r="14" spans="2:6" ht="33" customHeight="1" x14ac:dyDescent="0.35">
      <c r="B14" s="40" t="s">
        <v>26</v>
      </c>
      <c r="C14" s="41"/>
      <c r="D14" s="41"/>
      <c r="E14" s="41"/>
      <c r="F14" s="42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8"/>
  <sheetViews>
    <sheetView tabSelected="1" view="pageLayout" zoomScale="77" zoomScaleNormal="100" zoomScalePageLayoutView="77" workbookViewId="0">
      <selection activeCell="O3" sqref="O3"/>
    </sheetView>
  </sheetViews>
  <sheetFormatPr defaultColWidth="8.7265625" defaultRowHeight="12" x14ac:dyDescent="0.35"/>
  <cols>
    <col min="1" max="1" width="1.54296875" style="1" customWidth="1"/>
    <col min="2" max="2" width="27.08984375" style="1" customWidth="1"/>
    <col min="3" max="3" width="3.1796875" style="1" customWidth="1"/>
    <col min="4" max="4" width="22.08984375" style="1" customWidth="1"/>
    <col min="5" max="5" width="18.4531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2:17" ht="22.75" customHeight="1" x14ac:dyDescent="0.35">
      <c r="B2" s="65" t="s">
        <v>19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2:17" ht="91" x14ac:dyDescent="0.35">
      <c r="B3" s="9" t="s">
        <v>7</v>
      </c>
      <c r="C3" s="19" t="s">
        <v>17</v>
      </c>
      <c r="D3" s="9" t="s">
        <v>38</v>
      </c>
      <c r="E3" s="9" t="s">
        <v>31</v>
      </c>
      <c r="F3" s="9" t="s">
        <v>4</v>
      </c>
      <c r="G3" s="9" t="s">
        <v>13</v>
      </c>
      <c r="H3" s="9" t="s">
        <v>0</v>
      </c>
      <c r="I3" s="9" t="s">
        <v>1</v>
      </c>
      <c r="J3" s="9" t="s">
        <v>3</v>
      </c>
      <c r="K3" s="66" t="s">
        <v>8</v>
      </c>
      <c r="L3" s="66"/>
    </row>
    <row r="4" spans="2:17" ht="29.5" customHeight="1" x14ac:dyDescent="0.35">
      <c r="B4" s="10" t="s">
        <v>37</v>
      </c>
      <c r="C4" s="9"/>
      <c r="D4" s="36"/>
      <c r="E4" s="31"/>
      <c r="F4" s="11"/>
      <c r="G4" s="11"/>
      <c r="H4" s="12">
        <f t="shared" ref="H4:H5" si="0">F4*D4</f>
        <v>0</v>
      </c>
      <c r="I4" s="12">
        <f t="shared" ref="I4:I5" si="1">G4*D4</f>
        <v>0</v>
      </c>
      <c r="J4" s="13" t="e">
        <f>I4/$D$26</f>
        <v>#DIV/0!</v>
      </c>
      <c r="K4" s="67"/>
      <c r="L4" s="68"/>
      <c r="M4" s="8"/>
      <c r="N4" s="8"/>
      <c r="O4" s="8"/>
      <c r="P4" s="8"/>
    </row>
    <row r="5" spans="2:17" ht="29.5" customHeight="1" x14ac:dyDescent="0.35">
      <c r="B5" s="10" t="s">
        <v>39</v>
      </c>
      <c r="C5" s="9"/>
      <c r="D5" s="36"/>
      <c r="E5" s="31"/>
      <c r="F5" s="11"/>
      <c r="G5" s="11"/>
      <c r="H5" s="12">
        <f t="shared" si="0"/>
        <v>0</v>
      </c>
      <c r="I5" s="12">
        <f t="shared" si="1"/>
        <v>0</v>
      </c>
      <c r="J5" s="13" t="e">
        <f>I5/$D$26</f>
        <v>#DIV/0!</v>
      </c>
      <c r="K5" s="67"/>
      <c r="L5" s="68"/>
      <c r="M5" s="8"/>
      <c r="N5" s="8"/>
      <c r="O5" s="8"/>
      <c r="P5" s="8"/>
    </row>
    <row r="6" spans="2:17" ht="29.5" customHeight="1" x14ac:dyDescent="0.35">
      <c r="B6" s="10" t="s">
        <v>40</v>
      </c>
      <c r="C6" s="39"/>
      <c r="D6" s="36"/>
      <c r="E6" s="31"/>
      <c r="F6" s="11"/>
      <c r="G6" s="11"/>
      <c r="H6" s="12">
        <f t="shared" ref="H6" si="2">F6*D6</f>
        <v>0</v>
      </c>
      <c r="I6" s="12">
        <f t="shared" ref="I6" si="3">G6*D6</f>
        <v>0</v>
      </c>
      <c r="J6" s="13" t="e">
        <f>I6/$D$26</f>
        <v>#DIV/0!</v>
      </c>
      <c r="K6" s="37"/>
      <c r="L6" s="38"/>
      <c r="M6" s="8"/>
      <c r="N6" s="8"/>
      <c r="O6" s="8"/>
      <c r="P6" s="8"/>
    </row>
    <row r="7" spans="2:17" ht="13" x14ac:dyDescent="0.35">
      <c r="B7" s="14" t="s">
        <v>2</v>
      </c>
      <c r="C7" s="14"/>
      <c r="D7" s="14"/>
      <c r="E7" s="15">
        <f>SUMPRODUCT($D$4:$D$6,E4:E6)</f>
        <v>0</v>
      </c>
      <c r="F7" s="15">
        <f>SUMPRODUCT($D$4:$D$6,F4:F6)</f>
        <v>0</v>
      </c>
      <c r="G7" s="15">
        <f>SUMPRODUCT($D$4:$D$6,G4:G6)</f>
        <v>0</v>
      </c>
      <c r="H7" s="16">
        <f>SUM(H4:H6)</f>
        <v>0</v>
      </c>
      <c r="I7" s="17">
        <f>SUM(I4:I6)</f>
        <v>0</v>
      </c>
      <c r="J7" s="18" t="e">
        <f>I7/$D$26</f>
        <v>#DIV/0!</v>
      </c>
      <c r="K7" s="74"/>
      <c r="L7" s="74"/>
      <c r="M7" s="8"/>
    </row>
    <row r="8" spans="2:17" x14ac:dyDescent="0.35">
      <c r="M8" s="8"/>
    </row>
    <row r="10" spans="2:17" ht="22.75" customHeight="1" x14ac:dyDescent="0.35">
      <c r="B10" s="69" t="s">
        <v>18</v>
      </c>
      <c r="C10" s="70"/>
      <c r="D10" s="70"/>
      <c r="E10" s="70"/>
      <c r="F10" s="70"/>
      <c r="G10" s="70"/>
      <c r="H10" s="70"/>
    </row>
    <row r="11" spans="2:17" ht="13" x14ac:dyDescent="0.35">
      <c r="B11" s="9" t="s">
        <v>6</v>
      </c>
      <c r="C11" s="9"/>
      <c r="D11" s="9" t="s">
        <v>1</v>
      </c>
      <c r="E11" s="9" t="s">
        <v>3</v>
      </c>
      <c r="F11" s="71" t="s">
        <v>8</v>
      </c>
      <c r="G11" s="72"/>
      <c r="H11" s="73"/>
      <c r="I11" s="59"/>
      <c r="J11" s="60"/>
      <c r="K11" s="60"/>
      <c r="L11" s="60"/>
      <c r="M11" s="60"/>
      <c r="N11" s="60"/>
      <c r="O11" s="60"/>
      <c r="P11" s="60"/>
      <c r="Q11" s="60"/>
    </row>
    <row r="12" spans="2:17" ht="13" x14ac:dyDescent="0.35">
      <c r="B12" s="7" t="s">
        <v>5</v>
      </c>
      <c r="C12" s="7"/>
      <c r="D12" s="11"/>
      <c r="E12" s="20" t="e">
        <f t="shared" ref="E12:E21" si="4">D12/$D$26</f>
        <v>#DIV/0!</v>
      </c>
      <c r="F12" s="33"/>
      <c r="G12" s="34"/>
      <c r="H12" s="35"/>
    </row>
    <row r="13" spans="2:17" ht="13" x14ac:dyDescent="0.35">
      <c r="B13" s="7" t="s">
        <v>32</v>
      </c>
      <c r="C13" s="7"/>
      <c r="D13" s="11"/>
      <c r="E13" s="20" t="e">
        <f t="shared" si="4"/>
        <v>#DIV/0!</v>
      </c>
      <c r="F13" s="33"/>
      <c r="G13" s="34"/>
      <c r="H13" s="35"/>
      <c r="I13" s="57"/>
      <c r="J13" s="58"/>
      <c r="K13" s="58"/>
      <c r="L13" s="58"/>
      <c r="M13" s="58"/>
      <c r="N13" s="58"/>
      <c r="O13" s="58"/>
      <c r="P13" s="58"/>
      <c r="Q13" s="58"/>
    </row>
    <row r="14" spans="2:17" ht="13" x14ac:dyDescent="0.35">
      <c r="B14" s="32" t="s">
        <v>34</v>
      </c>
      <c r="C14" s="32"/>
      <c r="D14" s="11"/>
      <c r="E14" s="20" t="e">
        <f t="shared" si="4"/>
        <v>#DIV/0!</v>
      </c>
      <c r="F14" s="33"/>
      <c r="G14" s="34"/>
      <c r="H14" s="35"/>
    </row>
    <row r="15" spans="2:17" ht="26" x14ac:dyDescent="0.35">
      <c r="B15" s="32" t="s">
        <v>36</v>
      </c>
      <c r="C15" s="32"/>
      <c r="D15" s="11"/>
      <c r="E15" s="20" t="e">
        <f t="shared" si="4"/>
        <v>#DIV/0!</v>
      </c>
      <c r="F15" s="37"/>
      <c r="G15" s="34"/>
      <c r="H15" s="38"/>
    </row>
    <row r="16" spans="2:17" ht="13" x14ac:dyDescent="0.35">
      <c r="B16" s="32" t="s">
        <v>35</v>
      </c>
      <c r="C16" s="32"/>
      <c r="D16" s="11"/>
      <c r="E16" s="20" t="e">
        <f t="shared" si="4"/>
        <v>#DIV/0!</v>
      </c>
      <c r="F16" s="37"/>
      <c r="G16" s="34"/>
      <c r="H16" s="38"/>
    </row>
    <row r="17" spans="2:8" ht="13" x14ac:dyDescent="0.35">
      <c r="B17" s="32" t="s">
        <v>28</v>
      </c>
      <c r="C17" s="32"/>
      <c r="D17" s="11"/>
      <c r="E17" s="20" t="e">
        <f t="shared" si="4"/>
        <v>#DIV/0!</v>
      </c>
      <c r="F17" s="33"/>
      <c r="G17" s="34"/>
      <c r="H17" s="35"/>
    </row>
    <row r="18" spans="2:8" ht="13" x14ac:dyDescent="0.35">
      <c r="B18" s="32" t="s">
        <v>29</v>
      </c>
      <c r="C18" s="32"/>
      <c r="D18" s="11"/>
      <c r="E18" s="20" t="e">
        <f t="shared" si="4"/>
        <v>#DIV/0!</v>
      </c>
      <c r="F18" s="37"/>
      <c r="G18" s="34"/>
      <c r="H18" s="38"/>
    </row>
    <row r="19" spans="2:8" ht="13" x14ac:dyDescent="0.35">
      <c r="B19" s="32" t="s">
        <v>30</v>
      </c>
      <c r="C19" s="32"/>
      <c r="D19" s="11"/>
      <c r="E19" s="20" t="e">
        <f t="shared" si="4"/>
        <v>#DIV/0!</v>
      </c>
      <c r="F19" s="33"/>
      <c r="G19" s="34"/>
      <c r="H19" s="35"/>
    </row>
    <row r="20" spans="2:8" ht="13" x14ac:dyDescent="0.35">
      <c r="B20" s="32" t="s">
        <v>33</v>
      </c>
      <c r="C20" s="32"/>
      <c r="D20" s="11"/>
      <c r="E20" s="20" t="e">
        <f t="shared" si="4"/>
        <v>#DIV/0!</v>
      </c>
      <c r="F20" s="33"/>
      <c r="G20" s="34"/>
      <c r="H20" s="35"/>
    </row>
    <row r="21" spans="2:8" ht="13" x14ac:dyDescent="0.35">
      <c r="B21" s="14" t="s">
        <v>2</v>
      </c>
      <c r="C21" s="14"/>
      <c r="D21" s="22">
        <f>SUM(D12:D20)</f>
        <v>0</v>
      </c>
      <c r="E21" s="21" t="e">
        <f t="shared" si="4"/>
        <v>#DIV/0!</v>
      </c>
      <c r="F21" s="61"/>
      <c r="G21" s="62"/>
      <c r="H21" s="63"/>
    </row>
    <row r="24" spans="2:8" ht="22.75" customHeight="1" x14ac:dyDescent="0.35">
      <c r="B24" s="56" t="s">
        <v>9</v>
      </c>
      <c r="C24" s="56"/>
      <c r="D24" s="56"/>
      <c r="E24" s="56"/>
    </row>
    <row r="25" spans="2:8" ht="14.5" x14ac:dyDescent="0.35">
      <c r="B25" s="23" t="s">
        <v>10</v>
      </c>
      <c r="C25" s="29"/>
      <c r="D25" s="24">
        <f>H7</f>
        <v>0</v>
      </c>
      <c r="E25" s="25"/>
    </row>
    <row r="26" spans="2:8" ht="14.5" x14ac:dyDescent="0.35">
      <c r="B26" s="23" t="s">
        <v>11</v>
      </c>
      <c r="C26" s="28"/>
      <c r="D26" s="24">
        <f>I7+D21</f>
        <v>0</v>
      </c>
      <c r="E26" s="26" t="e">
        <f>D26/$D$25</f>
        <v>#DIV/0!</v>
      </c>
    </row>
    <row r="27" spans="2:8" ht="14.5" x14ac:dyDescent="0.35">
      <c r="B27" s="23" t="s">
        <v>12</v>
      </c>
      <c r="C27" s="23"/>
      <c r="D27" s="24">
        <f>D25-D26</f>
        <v>0</v>
      </c>
      <c r="E27" s="26" t="e">
        <f>D27/$D$25</f>
        <v>#DIV/0!</v>
      </c>
    </row>
    <row r="28" spans="2:8" ht="14.5" x14ac:dyDescent="0.35">
      <c r="B28" s="27"/>
      <c r="C28" s="27"/>
      <c r="D28" s="27"/>
      <c r="E28" s="27"/>
    </row>
  </sheetData>
  <mergeCells count="12">
    <mergeCell ref="B24:E24"/>
    <mergeCell ref="I13:Q13"/>
    <mergeCell ref="I11:Q11"/>
    <mergeCell ref="F21:H21"/>
    <mergeCell ref="B1:L1"/>
    <mergeCell ref="B2:L2"/>
    <mergeCell ref="K3:L3"/>
    <mergeCell ref="K4:L4"/>
    <mergeCell ref="K5:L5"/>
    <mergeCell ref="B10:H10"/>
    <mergeCell ref="F11:H11"/>
    <mergeCell ref="K7:L7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headerFooter>
    <oddHeader>&amp;LAccordo quadro avente ad oggetto la fornitura di valvole cardiache impiantabili per via trans-catetere per le Pubbliche Amministrazioni - Edizione 2 - ID 2664</oddHeader>
    <oddFooter>&amp;LSchema conto economico commessa&amp;RClassificazione Consip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Giuseppina Bisceglia</cp:lastModifiedBy>
  <cp:lastPrinted>2023-02-27T15:26:41Z</cp:lastPrinted>
  <dcterms:created xsi:type="dcterms:W3CDTF">2021-02-25T11:20:16Z</dcterms:created>
  <dcterms:modified xsi:type="dcterms:W3CDTF">2023-11-17T12:13:28Z</dcterms:modified>
</cp:coreProperties>
</file>