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gelo.cavalluzzo\Documents\Documenti 2022\ID 2569 Netskope\Documentazione\Versione 6\"/>
    </mc:Choice>
  </mc:AlternateContent>
  <workbookProtection workbookAlgorithmName="SHA-512" workbookHashValue="+xhs3dEn30+Q0e1DQJmeHBzt8lNedBho1t/n/oQDR599z9fJrc6v47ZsIb/G2buPdnP8q5URDzKsce5wmy51SQ==" workbookSaltValue="Zv+Upgdm61Y6rWgpZN+Z2Q==" workbookSpinCount="100000" lockStructure="1"/>
  <bookViews>
    <workbookView xWindow="0" yWindow="0" windowWidth="28800" windowHeight="12450" activeTab="1"/>
  </bookViews>
  <sheets>
    <sheet name="Descrizione" sheetId="4" r:id="rId1"/>
    <sheet name="LIsta prodotti" sheetId="3" r:id="rId2"/>
  </sheets>
  <definedNames>
    <definedName name="_xlnm.Print_Area" localSheetId="1">'LIsta prodotti'!#REF!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" i="3" l="1"/>
  <c r="L14" i="3"/>
  <c r="L12" i="3"/>
  <c r="L10" i="3"/>
  <c r="L9" i="3"/>
  <c r="L8" i="3"/>
  <c r="L7" i="3"/>
  <c r="L5" i="3"/>
  <c r="L3" i="3"/>
  <c r="K17" i="3" l="1"/>
  <c r="J17" i="3"/>
  <c r="M15" i="3"/>
  <c r="M5" i="3" l="1"/>
  <c r="M7" i="3"/>
  <c r="M8" i="3"/>
  <c r="M9" i="3"/>
  <c r="M10" i="3"/>
  <c r="M12" i="3"/>
  <c r="M14" i="3"/>
  <c r="M3" i="3"/>
  <c r="M17" i="3" l="1"/>
  <c r="A7" i="3"/>
  <c r="A8" i="3" s="1"/>
  <c r="A9" i="3" s="1"/>
  <c r="A10" i="3" s="1"/>
  <c r="A11" i="3" l="1"/>
</calcChain>
</file>

<file path=xl/sharedStrings.xml><?xml version="1.0" encoding="utf-8"?>
<sst xmlns="http://schemas.openxmlformats.org/spreadsheetml/2006/main" count="97" uniqueCount="54">
  <si>
    <t>Metrica</t>
  </si>
  <si>
    <t>Descrizione</t>
  </si>
  <si>
    <t>Q.tà</t>
  </si>
  <si>
    <t>Opzionale</t>
  </si>
  <si>
    <t>N.Rif</t>
  </si>
  <si>
    <t>BASE D'ASTA</t>
  </si>
  <si>
    <t>TOTALE BASE D'ASTA - PREZZO OFFERTO</t>
  </si>
  <si>
    <t>PREZZO OFFERTO (due cifre decimali)</t>
  </si>
  <si>
    <t>ID 2569 Sottoscrizioni in Cloud Netskope</t>
  </si>
  <si>
    <t>Tipologia</t>
  </si>
  <si>
    <t>Sottoscrizioni Saas</t>
  </si>
  <si>
    <t>Supporto Professionale</t>
  </si>
  <si>
    <t>Base/Opzionale</t>
  </si>
  <si>
    <t>Base</t>
  </si>
  <si>
    <t xml:space="preserve">CASB API-enabled Protection </t>
  </si>
  <si>
    <t>SaaS Security Posture Management</t>
  </si>
  <si>
    <t xml:space="preserve">Technical Account Manager </t>
  </si>
  <si>
    <t xml:space="preserve">Netskope Professional Services </t>
  </si>
  <si>
    <t>PCM Renewal</t>
  </si>
  <si>
    <t>Cloud Inline Protection Professional</t>
  </si>
  <si>
    <t xml:space="preserve">Secure Web Gateway </t>
  </si>
  <si>
    <t xml:space="preserve">NPA Professional </t>
  </si>
  <si>
    <t>Codice</t>
  </si>
  <si>
    <t>NK-P-CBAPI-S-PRF</t>
  </si>
  <si>
    <t>NK-SSPM-S-STD</t>
  </si>
  <si>
    <t>NK-TAM</t>
  </si>
  <si>
    <t>NK-PS-DAY</t>
  </si>
  <si>
    <t>Renewal</t>
  </si>
  <si>
    <t>NK-P-CLDINL-PRF</t>
  </si>
  <si>
    <t>NK-P-SWG-STD</t>
  </si>
  <si>
    <t>NK-NPA-PRF</t>
  </si>
  <si>
    <t>numero api /utente</t>
  </si>
  <si>
    <t>anni</t>
  </si>
  <si>
    <t>giorni</t>
  </si>
  <si>
    <t>numero utenti</t>
  </si>
  <si>
    <t>Anni</t>
  </si>
  <si>
    <t>Prezzo Unitario (Euro)</t>
  </si>
  <si>
    <t>CHECK 1</t>
  </si>
  <si>
    <t>CHECK 2</t>
  </si>
  <si>
    <t>ALLEGATO 10</t>
  </si>
  <si>
    <t>Prezzi unitari offerti</t>
  </si>
  <si>
    <t>Tutti gli importi dovranno essere espressi in Euro e si intendono al netto di IVA ai sensi dell’art. 4 del D.P.R. 21 gennaio 1999, n. 22.</t>
  </si>
  <si>
    <t xml:space="preserve">Sul sistema potranno essere imputate solo 2 cifre decimali. </t>
  </si>
  <si>
    <t>Con riguardo al presente foglio di calcolo si precisa che:</t>
  </si>
  <si>
    <t>In caso di mancato inserimento di un prezzo unitario o in caso di formulazione dello stesso pari a zero o l’inserimento di un numero di decimali superiore a 2, il foglio di calcolo darà evidenza di tale carenza/formulazione mediante un messaggio sulle colonne Check1 e Check2.</t>
  </si>
  <si>
    <r>
      <t xml:space="preserve">L’offerta economica è costituita, </t>
    </r>
    <r>
      <rPr>
        <b/>
        <u/>
        <sz val="10"/>
        <color theme="1"/>
        <rFont val="Calibri"/>
        <family val="2"/>
      </rPr>
      <t>a pena di esclusione</t>
    </r>
    <r>
      <rPr>
        <sz val="10"/>
        <color theme="1"/>
        <rFont val="Calibri"/>
        <family val="2"/>
      </rPr>
      <t>, dai seguenti documenti:</t>
    </r>
  </si>
  <si>
    <r>
      <t>1) “Offerta Economica”</t>
    </r>
    <r>
      <rPr>
        <sz val="10"/>
        <color theme="1"/>
        <rFont val="Calibri"/>
        <family val="2"/>
      </rPr>
      <t>, generata automaticamente dal Sistema e firmata digitalmente;</t>
    </r>
  </si>
  <si>
    <r>
      <t xml:space="preserve">2) </t>
    </r>
    <r>
      <rPr>
        <sz val="10"/>
        <color theme="1"/>
        <rFont val="Calibri"/>
        <family val="2"/>
      </rPr>
      <t xml:space="preserve">Il foglio di calcolo </t>
    </r>
    <r>
      <rPr>
        <b/>
        <sz val="10"/>
        <color theme="1"/>
        <rFont val="Calibri"/>
        <family val="2"/>
      </rPr>
      <t>“Prezzi unitari offerti”</t>
    </r>
    <r>
      <rPr>
        <sz val="10"/>
        <color theme="1"/>
        <rFont val="Calibri"/>
        <family val="2"/>
      </rPr>
      <t xml:space="preserve"> (il presente allegato). </t>
    </r>
  </si>
  <si>
    <r>
      <t xml:space="preserve">Il prezzo complessivo è automaticamente calcolato dal foglio di calcolo come la somma dei </t>
    </r>
    <r>
      <rPr>
        <b/>
        <sz val="10"/>
        <color theme="1"/>
        <rFont val="Calibri"/>
        <family val="2"/>
      </rPr>
      <t>Prezzi offerti per ogni voce</t>
    </r>
    <r>
      <rPr>
        <sz val="10"/>
        <color theme="1"/>
        <rFont val="Calibri"/>
        <family val="2"/>
      </rPr>
      <t xml:space="preserve"> economica.</t>
    </r>
  </si>
  <si>
    <r>
      <t xml:space="preserve">L’Impresa dovrà procedere alla formulazione, nel presnte foglio di calcolo allegato, dei </t>
    </r>
    <r>
      <rPr>
        <b/>
        <sz val="10"/>
        <color theme="1"/>
        <rFont val="Calibri"/>
        <family val="2"/>
      </rPr>
      <t xml:space="preserve">prezzi unitari </t>
    </r>
    <r>
      <rPr>
        <sz val="10"/>
        <color theme="1"/>
        <rFont val="Calibri"/>
        <family val="2"/>
      </rPr>
      <t>offerti per le voci ivi indicate (comprensive delle quantità e della durata contrattuale).</t>
    </r>
  </si>
  <si>
    <r>
      <t>l</t>
    </r>
    <r>
      <rPr>
        <b/>
        <u/>
        <sz val="10"/>
        <color theme="1"/>
        <rFont val="Calibri"/>
        <family val="2"/>
      </rPr>
      <t xml:space="preserve">’importo complessivo offerto ed i singoli prezzi unitari offerti non devono, a pena di esclusione dalla gara, essere superiori alla base d’asta </t>
    </r>
  </si>
  <si>
    <r>
      <rPr>
        <b/>
        <sz val="14"/>
        <rFont val="Calibri"/>
        <family val="2"/>
      </rPr>
      <t>Base</t>
    </r>
    <r>
      <rPr>
        <sz val="14"/>
        <rFont val="Calibri"/>
        <family val="2"/>
      </rPr>
      <t>/</t>
    </r>
    <r>
      <rPr>
        <i/>
        <sz val="14"/>
        <rFont val="Calibri"/>
        <family val="2"/>
      </rPr>
      <t>Opzionale</t>
    </r>
  </si>
  <si>
    <t xml:space="preserve">Netskope IaaS Protection </t>
  </si>
  <si>
    <t>NK-P-IAASPRT-PRF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</si>
</sst>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&quot;€&quot;\ #,##0.00"/>
    <numFmt numFmtId="165" formatCode="_-* #,##0_-;\-* #,##0_-;_-* &quot;-&quot;??_-;_-@_-"/>
    <numFmt numFmtId="166" formatCode="_-* #,##0.00000_-;\-* #,##0.0000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1"/>
      <color rgb="FF000000"/>
      <name val="Calibri"/>
      <family val="2"/>
    </font>
    <font>
      <b/>
      <sz val="11"/>
      <color theme="0"/>
      <name val="Calibri"/>
      <family val="2"/>
    </font>
    <font>
      <b/>
      <sz val="11"/>
      <color rgb="FF000000"/>
      <name val="Calibri"/>
      <family val="2"/>
    </font>
    <font>
      <b/>
      <sz val="14"/>
      <color theme="1"/>
      <name val="Calibri"/>
      <family val="2"/>
    </font>
    <font>
      <sz val="14"/>
      <name val="Calibri"/>
      <family val="2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i/>
      <sz val="14"/>
      <name val="Calibri"/>
      <family val="2"/>
    </font>
    <font>
      <b/>
      <sz val="18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4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u/>
      <sz val="10"/>
      <color theme="1"/>
      <name val="Calibri"/>
      <family val="2"/>
    </font>
    <font>
      <b/>
      <sz val="14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/>
    <xf numFmtId="0" fontId="6" fillId="2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/>
    <xf numFmtId="0" fontId="11" fillId="0" borderId="1" xfId="0" applyFont="1" applyBorder="1" applyAlignment="1">
      <alignment horizontal="center" vertical="center"/>
    </xf>
    <xf numFmtId="165" fontId="11" fillId="0" borderId="1" xfId="3" applyNumberFormat="1" applyFont="1" applyBorder="1"/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vertical="center"/>
    </xf>
    <xf numFmtId="165" fontId="11" fillId="3" borderId="1" xfId="3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6" fontId="0" fillId="0" borderId="1" xfId="3" applyNumberFormat="1" applyFont="1" applyBorder="1" applyAlignment="1">
      <alignment horizontal="left" indent="1"/>
    </xf>
    <xf numFmtId="166" fontId="0" fillId="0" borderId="1" xfId="3" applyNumberFormat="1" applyFont="1" applyBorder="1" applyAlignment="1">
      <alignment horizontal="left" vertical="center" indent="1"/>
    </xf>
    <xf numFmtId="43" fontId="4" fillId="0" borderId="1" xfId="3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4" fillId="8" borderId="7" xfId="0" applyFont="1" applyFill="1" applyBorder="1" applyAlignment="1">
      <alignment horizontal="center"/>
    </xf>
    <xf numFmtId="164" fontId="15" fillId="0" borderId="3" xfId="0" applyNumberFormat="1" applyFont="1" applyBorder="1"/>
    <xf numFmtId="164" fontId="16" fillId="0" borderId="3" xfId="0" applyNumberFormat="1" applyFont="1" applyBorder="1"/>
    <xf numFmtId="0" fontId="16" fillId="0" borderId="1" xfId="0" applyFont="1" applyBorder="1" applyAlignment="1">
      <alignment horizontal="center" vertical="center"/>
    </xf>
    <xf numFmtId="43" fontId="4" fillId="0" borderId="1" xfId="3" applyNumberFormat="1" applyFont="1" applyBorder="1"/>
    <xf numFmtId="0" fontId="14" fillId="8" borderId="4" xfId="0" applyFont="1" applyFill="1" applyBorder="1" applyAlignment="1"/>
    <xf numFmtId="0" fontId="14" fillId="8" borderId="5" xfId="0" applyFont="1" applyFill="1" applyBorder="1" applyAlignment="1"/>
    <xf numFmtId="4" fontId="12" fillId="0" borderId="6" xfId="0" applyNumberFormat="1" applyFont="1" applyBorder="1" applyAlignment="1" applyProtection="1">
      <alignment horizontal="right" vertical="center" wrapText="1"/>
      <protection locked="0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9" fillId="4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6" fontId="0" fillId="0" borderId="2" xfId="3" applyNumberFormat="1" applyFont="1" applyBorder="1" applyAlignment="1">
      <alignment horizontal="center" vertical="center"/>
    </xf>
    <xf numFmtId="166" fontId="0" fillId="0" borderId="6" xfId="3" applyNumberFormat="1" applyFont="1" applyBorder="1" applyAlignment="1">
      <alignment horizontal="center" vertical="center"/>
    </xf>
    <xf numFmtId="43" fontId="4" fillId="0" borderId="2" xfId="3" applyNumberFormat="1" applyFont="1" applyBorder="1" applyAlignment="1">
      <alignment horizontal="center" vertical="center"/>
    </xf>
    <xf numFmtId="43" fontId="4" fillId="0" borderId="6" xfId="3" applyNumberFormat="1" applyFont="1" applyBorder="1" applyAlignment="1">
      <alignment horizontal="center" vertical="center"/>
    </xf>
    <xf numFmtId="166" fontId="0" fillId="0" borderId="2" xfId="3" applyNumberFormat="1" applyFont="1" applyBorder="1" applyAlignment="1">
      <alignment horizontal="left" vertical="center" indent="1"/>
    </xf>
    <xf numFmtId="166" fontId="0" fillId="0" borderId="6" xfId="3" applyNumberFormat="1" applyFont="1" applyBorder="1" applyAlignment="1">
      <alignment horizontal="left" vertical="center" indent="1"/>
    </xf>
    <xf numFmtId="4" fontId="12" fillId="0" borderId="2" xfId="0" applyNumberFormat="1" applyFont="1" applyBorder="1" applyAlignment="1" applyProtection="1">
      <alignment horizontal="right" vertical="center" wrapText="1"/>
      <protection locked="0"/>
    </xf>
    <xf numFmtId="4" fontId="12" fillId="0" borderId="6" xfId="0" applyNumberFormat="1" applyFont="1" applyBorder="1" applyAlignment="1" applyProtection="1">
      <alignment horizontal="right" vertical="center" wrapText="1"/>
      <protection locked="0"/>
    </xf>
    <xf numFmtId="0" fontId="3" fillId="5" borderId="0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4">
    <cellStyle name="Migliaia" xfId="3" builtinId="3"/>
    <cellStyle name="Normal 2" xfId="2"/>
    <cellStyle name="Normal 49" xfId="1"/>
    <cellStyle name="Normale" xfId="0" builtinId="0"/>
  </cellStyles>
  <dxfs count="0"/>
  <tableStyles count="0" defaultTableStyle="TableStyleMedium2" defaultPivotStyle="PivotStyleLight16"/>
  <colors>
    <mruColors>
      <color rgb="FFD5F26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>
      <selection activeCell="A8" sqref="A8"/>
    </sheetView>
  </sheetViews>
  <sheetFormatPr defaultRowHeight="14.5" x14ac:dyDescent="0.35"/>
  <cols>
    <col min="1" max="1" width="117.54296875" customWidth="1"/>
  </cols>
  <sheetData>
    <row r="1" spans="1:1" ht="28.5" customHeight="1" x14ac:dyDescent="0.35">
      <c r="A1" s="31" t="s">
        <v>39</v>
      </c>
    </row>
    <row r="2" spans="1:1" ht="18.5" x14ac:dyDescent="0.35">
      <c r="A2" s="31" t="s">
        <v>40</v>
      </c>
    </row>
    <row r="3" spans="1:1" ht="35.5" customHeight="1" x14ac:dyDescent="0.35">
      <c r="A3" s="31"/>
    </row>
    <row r="4" spans="1:1" x14ac:dyDescent="0.35">
      <c r="A4" s="32" t="s">
        <v>45</v>
      </c>
    </row>
    <row r="5" spans="1:1" x14ac:dyDescent="0.35">
      <c r="A5" s="33" t="s">
        <v>46</v>
      </c>
    </row>
    <row r="6" spans="1:1" x14ac:dyDescent="0.35">
      <c r="A6" s="33" t="s">
        <v>47</v>
      </c>
    </row>
    <row r="7" spans="1:1" x14ac:dyDescent="0.35">
      <c r="A7" s="32"/>
    </row>
    <row r="8" spans="1:1" x14ac:dyDescent="0.35">
      <c r="A8" s="32" t="s">
        <v>41</v>
      </c>
    </row>
    <row r="9" spans="1:1" x14ac:dyDescent="0.35">
      <c r="A9" s="32" t="s">
        <v>42</v>
      </c>
    </row>
    <row r="10" spans="1:1" ht="26" x14ac:dyDescent="0.35">
      <c r="A10" s="32" t="s">
        <v>49</v>
      </c>
    </row>
    <row r="11" spans="1:1" x14ac:dyDescent="0.35">
      <c r="A11" s="32" t="s">
        <v>48</v>
      </c>
    </row>
    <row r="12" spans="1:1" x14ac:dyDescent="0.35">
      <c r="A12" s="32" t="s">
        <v>43</v>
      </c>
    </row>
    <row r="13" spans="1:1" x14ac:dyDescent="0.35">
      <c r="A13" s="33" t="s">
        <v>50</v>
      </c>
    </row>
    <row r="14" spans="1:1" ht="26" x14ac:dyDescent="0.35">
      <c r="A14" s="32" t="s">
        <v>44</v>
      </c>
    </row>
    <row r="15" spans="1:1" x14ac:dyDescent="0.35">
      <c r="A15" s="32"/>
    </row>
  </sheetData>
  <sheetProtection algorithmName="SHA-512" hashValue="eKrCScJEwCdXGSTn2OiDojkrbSyLyr1RFzoqc7WhQO7c1XV+y1PwWbxNDhfh93ssmgv+2Ysh6fTE7K6v5Wajdw==" saltValue="xAW4DKDGhSbxYCwQkXss3g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tabSelected="1" zoomScale="85" zoomScaleNormal="85" workbookViewId="0">
      <selection activeCell="L22" sqref="L22"/>
    </sheetView>
  </sheetViews>
  <sheetFormatPr defaultRowHeight="14.5" x14ac:dyDescent="0.35"/>
  <cols>
    <col min="1" max="1" width="5.1796875" customWidth="1"/>
    <col min="2" max="2" width="25.81640625" customWidth="1"/>
    <col min="3" max="3" width="19.54296875" customWidth="1"/>
    <col min="4" max="4" width="39.26953125" style="1" bestFit="1" customWidth="1"/>
    <col min="5" max="5" width="21.08984375" customWidth="1"/>
    <col min="6" max="6" width="21.90625" style="1" bestFit="1" customWidth="1"/>
    <col min="7" max="7" width="5.36328125" customWidth="1"/>
    <col min="8" max="8" width="13.6328125" customWidth="1"/>
    <col min="9" max="9" width="16.54296875" bestFit="1" customWidth="1"/>
    <col min="10" max="10" width="28.7265625" customWidth="1"/>
    <col min="11" max="11" width="28.36328125" customWidth="1"/>
    <col min="12" max="12" width="41.08984375" customWidth="1"/>
    <col min="13" max="13" width="16.08984375" customWidth="1"/>
    <col min="14" max="14" width="13.6328125" customWidth="1"/>
    <col min="18" max="18" width="23.1796875" customWidth="1"/>
  </cols>
  <sheetData>
    <row r="1" spans="1:14" ht="42" customHeight="1" x14ac:dyDescent="0.35">
      <c r="A1" s="46" t="s">
        <v>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4" ht="29" x14ac:dyDescent="0.35">
      <c r="A2" s="3" t="s">
        <v>4</v>
      </c>
      <c r="B2" s="3" t="s">
        <v>9</v>
      </c>
      <c r="C2" s="3" t="s">
        <v>12</v>
      </c>
      <c r="D2" s="3" t="s">
        <v>1</v>
      </c>
      <c r="E2" s="3" t="s">
        <v>22</v>
      </c>
      <c r="F2" s="3" t="s">
        <v>0</v>
      </c>
      <c r="G2" s="3" t="s">
        <v>35</v>
      </c>
      <c r="H2" s="3" t="s">
        <v>2</v>
      </c>
      <c r="I2" s="18" t="s">
        <v>36</v>
      </c>
      <c r="J2" s="4" t="s">
        <v>5</v>
      </c>
      <c r="K2" s="5" t="s">
        <v>7</v>
      </c>
      <c r="L2" s="6" t="s">
        <v>37</v>
      </c>
      <c r="M2" s="6" t="s">
        <v>38</v>
      </c>
    </row>
    <row r="3" spans="1:14" ht="15.5" customHeight="1" x14ac:dyDescent="0.45">
      <c r="A3" s="34">
        <v>1</v>
      </c>
      <c r="B3" s="9" t="s">
        <v>10</v>
      </c>
      <c r="C3" s="35" t="s">
        <v>13</v>
      </c>
      <c r="D3" s="10" t="s">
        <v>14</v>
      </c>
      <c r="E3" s="11" t="s">
        <v>23</v>
      </c>
      <c r="F3" s="11" t="s">
        <v>31</v>
      </c>
      <c r="G3" s="12">
        <v>3</v>
      </c>
      <c r="H3" s="13">
        <v>162370</v>
      </c>
      <c r="I3" s="42">
        <v>3.3504900000000002</v>
      </c>
      <c r="J3" s="40">
        <v>2176176.7599999998</v>
      </c>
      <c r="K3" s="44">
        <v>0</v>
      </c>
      <c r="L3" s="47" t="str">
        <f>IF(K3&lt;=0,"Inserire prezzo maggiore di zero", "OK")</f>
        <v>Inserire prezzo maggiore di zero</v>
      </c>
      <c r="M3" s="36" t="str">
        <f>IF(K3&gt;J3,"ERRORE","OK")</f>
        <v>OK</v>
      </c>
    </row>
    <row r="4" spans="1:14" ht="15.5" customHeight="1" x14ac:dyDescent="0.45">
      <c r="A4" s="34">
        <v>2</v>
      </c>
      <c r="B4" s="9" t="s">
        <v>10</v>
      </c>
      <c r="C4" s="14" t="s">
        <v>3</v>
      </c>
      <c r="D4" s="11" t="s">
        <v>14</v>
      </c>
      <c r="E4" s="11" t="s">
        <v>23</v>
      </c>
      <c r="F4" s="11" t="s">
        <v>31</v>
      </c>
      <c r="G4" s="12">
        <v>2</v>
      </c>
      <c r="H4" s="13">
        <v>81200</v>
      </c>
      <c r="I4" s="43"/>
      <c r="J4" s="41"/>
      <c r="K4" s="45"/>
      <c r="L4" s="48"/>
      <c r="M4" s="37"/>
    </row>
    <row r="5" spans="1:14" ht="15.5" customHeight="1" x14ac:dyDescent="0.45">
      <c r="A5" s="34">
        <v>3</v>
      </c>
      <c r="B5" s="9" t="s">
        <v>10</v>
      </c>
      <c r="C5" s="35" t="s">
        <v>13</v>
      </c>
      <c r="D5" s="15" t="s">
        <v>15</v>
      </c>
      <c r="E5" s="11" t="s">
        <v>24</v>
      </c>
      <c r="F5" s="11" t="s">
        <v>31</v>
      </c>
      <c r="G5" s="12">
        <v>3</v>
      </c>
      <c r="H5" s="13">
        <v>33890</v>
      </c>
      <c r="I5" s="42">
        <v>5.7185699999999997</v>
      </c>
      <c r="J5" s="40">
        <v>1083497.46</v>
      </c>
      <c r="K5" s="44">
        <v>0</v>
      </c>
      <c r="L5" s="47" t="str">
        <f>IF(K5&lt;=0,"Inserire prezzo maggiore di zero", "OK")</f>
        <v>Inserire prezzo maggiore di zero</v>
      </c>
      <c r="M5" s="36" t="str">
        <f t="shared" ref="M5:M14" si="0">IF(K5&gt;J5,"ERRORE","OK")</f>
        <v>OK</v>
      </c>
    </row>
    <row r="6" spans="1:14" ht="15.5" customHeight="1" x14ac:dyDescent="0.45">
      <c r="A6" s="34">
        <v>4</v>
      </c>
      <c r="B6" s="9" t="s">
        <v>10</v>
      </c>
      <c r="C6" s="14" t="s">
        <v>3</v>
      </c>
      <c r="D6" s="11" t="s">
        <v>15</v>
      </c>
      <c r="E6" s="11" t="s">
        <v>24</v>
      </c>
      <c r="F6" s="11" t="s">
        <v>31</v>
      </c>
      <c r="G6" s="12">
        <v>2</v>
      </c>
      <c r="H6" s="13">
        <v>43900</v>
      </c>
      <c r="I6" s="43"/>
      <c r="J6" s="41"/>
      <c r="K6" s="45"/>
      <c r="L6" s="48"/>
      <c r="M6" s="37"/>
      <c r="N6" s="2"/>
    </row>
    <row r="7" spans="1:14" ht="18.5" x14ac:dyDescent="0.45">
      <c r="A7" s="34">
        <f>A6+1</f>
        <v>5</v>
      </c>
      <c r="B7" s="9" t="s">
        <v>11</v>
      </c>
      <c r="C7" s="35" t="s">
        <v>13</v>
      </c>
      <c r="D7" s="11" t="s">
        <v>16</v>
      </c>
      <c r="E7" s="11" t="s">
        <v>25</v>
      </c>
      <c r="F7" s="11" t="s">
        <v>32</v>
      </c>
      <c r="G7" s="12">
        <v>3</v>
      </c>
      <c r="H7" s="13">
        <v>1</v>
      </c>
      <c r="I7" s="19">
        <v>99000.000000000015</v>
      </c>
      <c r="J7" s="27">
        <v>297000.00000000006</v>
      </c>
      <c r="K7" s="30">
        <v>0</v>
      </c>
      <c r="L7" s="22" t="str">
        <f>IF(K7&lt;=0,"Inserire prezzo maggiore di zero", "OK")</f>
        <v>Inserire prezzo maggiore di zero</v>
      </c>
      <c r="M7" s="22" t="str">
        <f t="shared" si="0"/>
        <v>OK</v>
      </c>
      <c r="N7" s="2"/>
    </row>
    <row r="8" spans="1:14" ht="18.5" x14ac:dyDescent="0.45">
      <c r="A8" s="34">
        <f t="shared" ref="A8:A11" si="1">A7+1</f>
        <v>6</v>
      </c>
      <c r="B8" s="9" t="s">
        <v>11</v>
      </c>
      <c r="C8" s="9" t="s">
        <v>51</v>
      </c>
      <c r="D8" s="11" t="s">
        <v>17</v>
      </c>
      <c r="E8" s="11" t="s">
        <v>26</v>
      </c>
      <c r="F8" s="11" t="s">
        <v>33</v>
      </c>
      <c r="G8" s="12">
        <v>1</v>
      </c>
      <c r="H8" s="13">
        <v>28</v>
      </c>
      <c r="I8" s="19">
        <v>1056</v>
      </c>
      <c r="J8" s="27">
        <v>29568</v>
      </c>
      <c r="K8" s="30">
        <v>0</v>
      </c>
      <c r="L8" s="22" t="str">
        <f>IF(K8&lt;=0,"Inserire prezzo maggiore di zero", "OK")</f>
        <v>Inserire prezzo maggiore di zero</v>
      </c>
      <c r="M8" s="22" t="str">
        <f t="shared" si="0"/>
        <v>OK</v>
      </c>
    </row>
    <row r="9" spans="1:14" ht="18.5" x14ac:dyDescent="0.35">
      <c r="A9" s="34">
        <f t="shared" si="1"/>
        <v>7</v>
      </c>
      <c r="B9" s="9" t="s">
        <v>10</v>
      </c>
      <c r="C9" s="35" t="s">
        <v>13</v>
      </c>
      <c r="D9" s="16" t="s">
        <v>18</v>
      </c>
      <c r="E9" s="16" t="s">
        <v>27</v>
      </c>
      <c r="F9" s="16" t="s">
        <v>32</v>
      </c>
      <c r="G9" s="12">
        <v>3</v>
      </c>
      <c r="H9" s="17">
        <v>1</v>
      </c>
      <c r="I9" s="20">
        <v>419283.26280000003</v>
      </c>
      <c r="J9" s="21">
        <v>1257849.79</v>
      </c>
      <c r="K9" s="30">
        <v>0</v>
      </c>
      <c r="L9" s="22" t="str">
        <f>IF(K9&lt;=0,"Inserire prezzo maggiore di zero", "OK")</f>
        <v>Inserire prezzo maggiore di zero</v>
      </c>
      <c r="M9" s="22" t="str">
        <f t="shared" si="0"/>
        <v>OK</v>
      </c>
    </row>
    <row r="10" spans="1:14" ht="18.5" x14ac:dyDescent="0.45">
      <c r="A10" s="34">
        <f t="shared" si="1"/>
        <v>8</v>
      </c>
      <c r="B10" s="9" t="s">
        <v>10</v>
      </c>
      <c r="C10" s="35" t="s">
        <v>13</v>
      </c>
      <c r="D10" s="11" t="s">
        <v>19</v>
      </c>
      <c r="E10" s="11" t="s">
        <v>28</v>
      </c>
      <c r="F10" s="11" t="s">
        <v>34</v>
      </c>
      <c r="G10" s="12">
        <v>3</v>
      </c>
      <c r="H10" s="13">
        <v>3200</v>
      </c>
      <c r="I10" s="42">
        <v>19.739720000000002</v>
      </c>
      <c r="J10" s="40">
        <v>331627.3</v>
      </c>
      <c r="K10" s="44">
        <v>0</v>
      </c>
      <c r="L10" s="36" t="str">
        <f>IF(K10&lt;=0,"Inserire prezzo maggiore di zero", "OK")</f>
        <v>Inserire prezzo maggiore di zero</v>
      </c>
      <c r="M10" s="36" t="str">
        <f t="shared" si="0"/>
        <v>OK</v>
      </c>
    </row>
    <row r="11" spans="1:14" ht="18.5" x14ac:dyDescent="0.45">
      <c r="A11" s="34">
        <f t="shared" si="1"/>
        <v>9</v>
      </c>
      <c r="B11" s="9" t="s">
        <v>10</v>
      </c>
      <c r="C11" s="14" t="s">
        <v>3</v>
      </c>
      <c r="D11" s="11" t="s">
        <v>19</v>
      </c>
      <c r="E11" s="11" t="s">
        <v>28</v>
      </c>
      <c r="F11" s="11" t="s">
        <v>34</v>
      </c>
      <c r="G11" s="12">
        <v>2</v>
      </c>
      <c r="H11" s="13">
        <v>3600</v>
      </c>
      <c r="I11" s="43"/>
      <c r="J11" s="41"/>
      <c r="K11" s="45"/>
      <c r="L11" s="37"/>
      <c r="M11" s="37"/>
    </row>
    <row r="12" spans="1:14" ht="19" customHeight="1" x14ac:dyDescent="0.45">
      <c r="A12" s="34">
        <v>10</v>
      </c>
      <c r="B12" s="9" t="s">
        <v>10</v>
      </c>
      <c r="C12" s="35" t="s">
        <v>13</v>
      </c>
      <c r="D12" s="11" t="s">
        <v>20</v>
      </c>
      <c r="E12" s="11" t="s">
        <v>29</v>
      </c>
      <c r="F12" s="11" t="s">
        <v>34</v>
      </c>
      <c r="G12" s="12">
        <v>3</v>
      </c>
      <c r="H12" s="13">
        <v>2700</v>
      </c>
      <c r="I12" s="38">
        <v>24.12696</v>
      </c>
      <c r="J12" s="40">
        <v>475301.11</v>
      </c>
      <c r="K12" s="44">
        <v>0</v>
      </c>
      <c r="L12" s="36" t="str">
        <f>IF(K12&lt;=0,"Inserire prezzo maggiore di zero", "OK")</f>
        <v>Inserire prezzo maggiore di zero</v>
      </c>
      <c r="M12" s="36" t="str">
        <f t="shared" si="0"/>
        <v>OK</v>
      </c>
    </row>
    <row r="13" spans="1:14" ht="19" customHeight="1" x14ac:dyDescent="0.45">
      <c r="A13" s="34">
        <v>11</v>
      </c>
      <c r="B13" s="9" t="s">
        <v>10</v>
      </c>
      <c r="C13" s="14" t="s">
        <v>3</v>
      </c>
      <c r="D13" s="11" t="s">
        <v>20</v>
      </c>
      <c r="E13" s="11" t="s">
        <v>29</v>
      </c>
      <c r="F13" s="11" t="s">
        <v>34</v>
      </c>
      <c r="G13" s="12">
        <v>2</v>
      </c>
      <c r="H13" s="13">
        <v>5800</v>
      </c>
      <c r="I13" s="39"/>
      <c r="J13" s="41"/>
      <c r="K13" s="45"/>
      <c r="L13" s="37"/>
      <c r="M13" s="37"/>
    </row>
    <row r="14" spans="1:14" ht="18.5" x14ac:dyDescent="0.45">
      <c r="A14" s="34">
        <v>12</v>
      </c>
      <c r="B14" s="9" t="s">
        <v>10</v>
      </c>
      <c r="C14" s="14" t="s">
        <v>3</v>
      </c>
      <c r="D14" s="11" t="s">
        <v>21</v>
      </c>
      <c r="E14" s="11" t="s">
        <v>30</v>
      </c>
      <c r="F14" s="11" t="s">
        <v>34</v>
      </c>
      <c r="G14" s="12">
        <v>2</v>
      </c>
      <c r="H14" s="13">
        <v>5800</v>
      </c>
      <c r="I14" s="19">
        <v>26.475020000000004</v>
      </c>
      <c r="J14" s="27">
        <v>307110.23</v>
      </c>
      <c r="K14" s="30">
        <v>0</v>
      </c>
      <c r="L14" s="22" t="str">
        <f>IF(K14&lt;=0,"Inserire prezzo maggiore di zero", "OK")</f>
        <v>Inserire prezzo maggiore di zero</v>
      </c>
      <c r="M14" s="22" t="str">
        <f t="shared" si="0"/>
        <v>OK</v>
      </c>
    </row>
    <row r="15" spans="1:14" ht="19" customHeight="1" x14ac:dyDescent="0.45">
      <c r="A15" s="34">
        <v>13</v>
      </c>
      <c r="B15" s="9" t="s">
        <v>10</v>
      </c>
      <c r="C15" s="35" t="s">
        <v>13</v>
      </c>
      <c r="D15" s="11" t="s">
        <v>52</v>
      </c>
      <c r="E15" s="11" t="s">
        <v>53</v>
      </c>
      <c r="F15" s="11" t="s">
        <v>34</v>
      </c>
      <c r="G15" s="12">
        <v>3</v>
      </c>
      <c r="H15" s="13">
        <v>20</v>
      </c>
      <c r="I15" s="42">
        <v>8198.14</v>
      </c>
      <c r="J15" s="40">
        <v>688643.76</v>
      </c>
      <c r="K15" s="44">
        <v>0</v>
      </c>
      <c r="L15" s="36" t="str">
        <f>IF(K15&lt;=0,"Inserire prezzo maggiore di zero", "OK")</f>
        <v>Inserire prezzo maggiore di zero</v>
      </c>
      <c r="M15" s="36" t="str">
        <f t="shared" ref="M15" si="2">IF(K15&gt;J15,"ERRORE","OK")</f>
        <v>OK</v>
      </c>
    </row>
    <row r="16" spans="1:14" ht="19" customHeight="1" thickBot="1" x14ac:dyDescent="0.5">
      <c r="A16" s="34">
        <v>14</v>
      </c>
      <c r="B16" s="9" t="s">
        <v>10</v>
      </c>
      <c r="C16" s="14" t="s">
        <v>3</v>
      </c>
      <c r="D16" s="11" t="s">
        <v>52</v>
      </c>
      <c r="E16" s="11" t="s">
        <v>53</v>
      </c>
      <c r="F16" s="11" t="s">
        <v>34</v>
      </c>
      <c r="G16" s="12">
        <v>2</v>
      </c>
      <c r="H16" s="13">
        <v>12</v>
      </c>
      <c r="I16" s="43"/>
      <c r="J16" s="41"/>
      <c r="K16" s="45"/>
      <c r="L16" s="37"/>
      <c r="M16" s="37"/>
    </row>
    <row r="17" spans="1:13" ht="24" thickBot="1" x14ac:dyDescent="0.6">
      <c r="A17" s="7"/>
      <c r="B17" s="7"/>
      <c r="C17" s="7"/>
      <c r="D17" s="8"/>
      <c r="E17" s="7"/>
      <c r="F17" s="28" t="s">
        <v>6</v>
      </c>
      <c r="G17" s="28"/>
      <c r="H17" s="29"/>
      <c r="I17" s="23"/>
      <c r="J17" s="24">
        <f>SUM(J3:J16)</f>
        <v>6646774.4100000001</v>
      </c>
      <c r="K17" s="25">
        <f>SUM(K3:K16)</f>
        <v>0</v>
      </c>
      <c r="L17" s="26"/>
      <c r="M17" s="26" t="str">
        <f t="shared" ref="M17" si="3">IF(K17&gt;J17,"ERRORE","OK")</f>
        <v>OK</v>
      </c>
    </row>
  </sheetData>
  <sheetProtection algorithmName="SHA-512" hashValue="yiKZBusG0I4RrZnYubH41lbntKVgV8qApV3uzgkdg67io1ZLix6ppEYvVfHM7s/v2UX4ZhKF0EItaLVLtF777Q==" saltValue="2KWGtTvu8Ac7TCg8TlYZdw==" spinCount="100000" sheet="1" objects="1" scenarios="1"/>
  <mergeCells count="26">
    <mergeCell ref="A1:M1"/>
    <mergeCell ref="J3:J4"/>
    <mergeCell ref="J5:J6"/>
    <mergeCell ref="K3:K4"/>
    <mergeCell ref="K5:K6"/>
    <mergeCell ref="M3:M4"/>
    <mergeCell ref="M5:M6"/>
    <mergeCell ref="I3:I4"/>
    <mergeCell ref="I5:I6"/>
    <mergeCell ref="L3:L4"/>
    <mergeCell ref="L5:L6"/>
    <mergeCell ref="I10:I11"/>
    <mergeCell ref="J10:J11"/>
    <mergeCell ref="K10:K11"/>
    <mergeCell ref="L10:L11"/>
    <mergeCell ref="M10:M11"/>
    <mergeCell ref="L12:L13"/>
    <mergeCell ref="L15:L16"/>
    <mergeCell ref="M15:M16"/>
    <mergeCell ref="M12:M13"/>
    <mergeCell ref="I12:I13"/>
    <mergeCell ref="J12:J13"/>
    <mergeCell ref="I15:I16"/>
    <mergeCell ref="J15:J16"/>
    <mergeCell ref="K12:K13"/>
    <mergeCell ref="K15:K16"/>
  </mergeCells>
  <dataValidations count="1">
    <dataValidation type="custom" operator="equal" allowBlank="1" showInputMessage="1" showErrorMessage="1" error="Non è possibile inserire più di due cifre decimali" sqref="K5 K3 K7:K10 K12 K14:K15">
      <formula1>(LEN(K3)-LEN(INT(K3)))&lt;=3</formula1>
    </dataValidation>
  </dataValidations>
  <pageMargins left="0.25" right="0.25" top="0.75" bottom="0.75" header="0.3" footer="0.3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F9360B5BC0B54385C190279F264CDF" ma:contentTypeVersion="14" ma:contentTypeDescription="Create a new document." ma:contentTypeScope="" ma:versionID="791a3c7a99aac6cdd94cc1de615a88ea">
  <xsd:schema xmlns:xsd="http://www.w3.org/2001/XMLSchema" xmlns:xs="http://www.w3.org/2001/XMLSchema" xmlns:p="http://schemas.microsoft.com/office/2006/metadata/properties" xmlns:ns3="e29f0c3a-eb35-4208-975c-77c0784d864b" xmlns:ns4="ea4fee12-0072-4c74-a8f4-9b3a5ab0e60e" targetNamespace="http://schemas.microsoft.com/office/2006/metadata/properties" ma:root="true" ma:fieldsID="46c8d8c1c827861215382b301e891fa3" ns3:_="" ns4:_="">
    <xsd:import namespace="e29f0c3a-eb35-4208-975c-77c0784d864b"/>
    <xsd:import namespace="ea4fee12-0072-4c74-a8f4-9b3a5ab0e60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9f0c3a-eb35-4208-975c-77c0784d86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4fee12-0072-4c74-a8f4-9b3a5ab0e60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29048E-4BAB-4C4D-8465-8C2B63C4C419}">
  <ds:schemaRefs>
    <ds:schemaRef ds:uri="http://schemas.microsoft.com/office/2006/documentManagement/types"/>
    <ds:schemaRef ds:uri="ea4fee12-0072-4c74-a8f4-9b3a5ab0e60e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e29f0c3a-eb35-4208-975c-77c0784d864b"/>
  </ds:schemaRefs>
</ds:datastoreItem>
</file>

<file path=customXml/itemProps2.xml><?xml version="1.0" encoding="utf-8"?>
<ds:datastoreItem xmlns:ds="http://schemas.openxmlformats.org/officeDocument/2006/customXml" ds:itemID="{B4AD4A56-796D-484A-811A-A2956E28E7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9f0c3a-eb35-4208-975c-77c0784d864b"/>
    <ds:schemaRef ds:uri="ea4fee12-0072-4c74-a8f4-9b3a5ab0e6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B614E3-3AD3-427F-A3C8-34203690797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Descrizione</vt:lpstr>
      <vt:lpstr>LIsta prodotti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Cavalluzzo Angelo</dc:creator>
  <cp:lastModifiedBy>Cavalluzzo Angelo</cp:lastModifiedBy>
  <cp:lastPrinted>2021-12-14T11:25:52Z</cp:lastPrinted>
  <dcterms:created xsi:type="dcterms:W3CDTF">2021-04-14T14:33:54Z</dcterms:created>
  <dcterms:modified xsi:type="dcterms:W3CDTF">2022-12-16T17:12:10Z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0x010100CAF9360B5BC0B54385C190279F264CDF</vt:lpwstr>
  </property>
</Properties>
</file>