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nsipspa-my.sharepoint.com/personal/vincenzo_pistorio_consip_it/Documents/ID 2872 - IBM ELA INAIL/Documentazione/"/>
    </mc:Choice>
  </mc:AlternateContent>
  <xr:revisionPtr revIDLastSave="82" documentId="8_{AA08C895-63BA-4A63-B449-BB244FAE50FB}" xr6:coauthVersionLast="47" xr6:coauthVersionMax="47" xr10:uidLastSave="{3EB1915D-0E5C-49C8-B08C-5E5537E2F8AE}"/>
  <bookViews>
    <workbookView xWindow="-120" yWindow="-120" windowWidth="29040" windowHeight="15840" xr2:uid="{1ADA38A0-F827-4BFF-A3AA-4DE2C6B9BEF7}"/>
  </bookViews>
  <sheets>
    <sheet name="FornituraOpziona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" l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34" i="1" l="1"/>
  <c r="F35" i="1"/>
  <c r="F36" i="1"/>
  <c r="F37" i="1"/>
  <c r="F38" i="1"/>
  <c r="F33" i="1"/>
  <c r="F32" i="1"/>
  <c r="F27" i="1"/>
  <c r="F26" i="1"/>
  <c r="F25" i="1"/>
  <c r="F24" i="1"/>
  <c r="F23" i="1"/>
  <c r="F22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39" i="1" l="1"/>
  <c r="F28" i="1"/>
  <c r="F18" i="1"/>
  <c r="F58" i="1"/>
  <c r="F60" i="1" l="1"/>
  <c r="F62" i="1" s="1"/>
</calcChain>
</file>

<file path=xl/sharedStrings.xml><?xml version="1.0" encoding="utf-8"?>
<sst xmlns="http://schemas.openxmlformats.org/spreadsheetml/2006/main" count="163" uniqueCount="114">
  <si>
    <t>Part Number</t>
  </si>
  <si>
    <t xml:space="preserve">Descrizione </t>
  </si>
  <si>
    <t>Quantità</t>
  </si>
  <si>
    <t>Metrica</t>
  </si>
  <si>
    <t>D1YGZLL</t>
  </si>
  <si>
    <t xml:space="preserve">IBM Cloud Pak for Data Enterprise Edition per Virtual Processor Core License + SW Subscription &amp; Support 12 Months.                  </t>
  </si>
  <si>
    <t>VPC</t>
  </si>
  <si>
    <t>D0GK3ZX</t>
  </si>
  <si>
    <t>IBM SevOne Automated Network Observability Managed Client Device LIC + SW S&amp;S 12 MO</t>
  </si>
  <si>
    <t xml:space="preserve">managed client device </t>
  </si>
  <si>
    <t>D0GGNZX</t>
  </si>
  <si>
    <t>IBM SevOne Automated Network Observability Managed device LIC + SW S&amp;S 12 MO</t>
  </si>
  <si>
    <t xml:space="preserve">managed device </t>
  </si>
  <si>
    <t>D0GR5ZX</t>
  </si>
  <si>
    <t>IBM watsonx.ai Perpetual Virtual Processor Core License + SW Subscription &amp; Support 12Months</t>
  </si>
  <si>
    <t>D0F4SZX</t>
  </si>
  <si>
    <t>IBM watsonx.data Virtual Processor Core License + SW Subscription &amp; Support 12 Months</t>
  </si>
  <si>
    <t>D0F4YZX</t>
  </si>
  <si>
    <t>IBM watsonx.data Non-Production Virtual Processor Core License + SW Subscription &amp; Support 12 Months</t>
  </si>
  <si>
    <t>D0H7BZX</t>
  </si>
  <si>
    <t>IBM watsonx.governance Model Management Virtual Processor Core License + Software Subscription &amp; Support 12Months</t>
  </si>
  <si>
    <t>D0H7NZX</t>
  </si>
  <si>
    <t>IBM watsonx.governance Model Management Non-Production Virtual Processor Core License + Software Subscription &amp; Support 12Months</t>
  </si>
  <si>
    <t>D0HB5ZX</t>
  </si>
  <si>
    <t>IBM watsonx.governance Risk and Compliance Foundation Virtual Processor Core License + Software Subscription &amp; Support 12Months</t>
  </si>
  <si>
    <t>D0HBDZX</t>
  </si>
  <si>
    <t>IBM watsonx.governance Risk and Compliance Foundation Non-Production Virtual Processor Core License + Software Subscription &amp; Support 12Months</t>
  </si>
  <si>
    <t>D0HADZX</t>
  </si>
  <si>
    <t>IBM watsonx.governance Model Risk Governance Application License + Software Subscription &amp; Support 12Months</t>
  </si>
  <si>
    <t>Application</t>
  </si>
  <si>
    <t>D0M5JZX</t>
  </si>
  <si>
    <t>IBM Data Product Hub Cartridge Resource Unit License + SW Subscription &amp; Support 12 Months</t>
  </si>
  <si>
    <t>Resource Unit</t>
  </si>
  <si>
    <t>D0M5UZX</t>
  </si>
  <si>
    <t>IBM Data Product Hub Cartridge Non-Production Resource Unit License + SW Subscription &amp; Support 12 Months</t>
  </si>
  <si>
    <t>D0Q1VLL</t>
  </si>
  <si>
    <t>IBM InfoSphere Optim Test Data Management Enterprise Edition Terabyte System z License + SW Subscription &amp; Support 12 Months</t>
  </si>
  <si>
    <t>Terabyte</t>
  </si>
  <si>
    <t>D56LZLL</t>
  </si>
  <si>
    <t>IBM Workload Scheduler Z Processor Value Unit (PVU) License + SW Subscription &amp; Support 12 Months</t>
  </si>
  <si>
    <t>PVU</t>
  </si>
  <si>
    <t>Descrizione</t>
  </si>
  <si>
    <t>E0PD4LL</t>
  </si>
  <si>
    <t>IBM Cloud Pak for Data Enterprise Edition per Virtual Processor Core SW Subscription &amp; Support Renewal 12 Months</t>
  </si>
  <si>
    <t>E0GK2ZX</t>
  </si>
  <si>
    <t>IBM SevOne Automated Network Observability Managed Client Device Annual SW S&amp;S Rnwl</t>
  </si>
  <si>
    <t>E0GGLZX</t>
  </si>
  <si>
    <t>IBM SevOne Automated Network Observability Managed device Annual SW S&amp;S Rnwl</t>
  </si>
  <si>
    <t>E0GR4ZX</t>
  </si>
  <si>
    <t>IBM watsonx.ai Virtual Processor Core Annual SW Subscription &amp; Support Renewal</t>
  </si>
  <si>
    <t>E0F4RZX</t>
  </si>
  <si>
    <t>IBM watsonx.data Virtual Processor Core Annual SW Subscription &amp; Support Renewal 12 Months</t>
  </si>
  <si>
    <t>E0F4XZX</t>
  </si>
  <si>
    <t>IBM watsonx.data Non-Production Virtual Processor Core Annual SW Subscription &amp; Support Renewal 12 Months</t>
  </si>
  <si>
    <t>E0H7AZX</t>
  </si>
  <si>
    <t>IBM watsonx.governance Model Management Virtual Processor Core Annual Software Subscription &amp; Support Renewal</t>
  </si>
  <si>
    <t>E0H7MZX</t>
  </si>
  <si>
    <t>IBM watsonx.governance Model Management Non-Production Virtual Processor Core Annual Software Subscription &amp; Support Renewal</t>
  </si>
  <si>
    <t>E0HB4ZX</t>
  </si>
  <si>
    <t>IBM watsonx.governance Risk and Compliance Foundation Virtual Processor Core Annual Software Subscription &amp; Support Renewal</t>
  </si>
  <si>
    <t>E0HBCZX</t>
  </si>
  <si>
    <t>IBM watsonx.governance Risk and Compliance Foundation Non-Production Virtual Processor Core Annual Software Subscription &amp; Support Renewal</t>
  </si>
  <si>
    <t>E0HACZX</t>
  </si>
  <si>
    <t>IBM watsonx.governance Model Risk Governance Application Annual Software Subscription &amp; Support Renewal</t>
  </si>
  <si>
    <t>E0M5HZX</t>
  </si>
  <si>
    <t>IBM Data Product Hub Cartridge Resource Unit Annual SW Subscription &amp; Support Renewal</t>
  </si>
  <si>
    <t>E0M5SZX</t>
  </si>
  <si>
    <t>IBM Data Product Hub Cartridge Non-Production Resource Unit Annual SW Subscription &amp; Support Renewal</t>
  </si>
  <si>
    <t>E0DXRLL</t>
  </si>
  <si>
    <t>IBM InfoSphere Optim Management Test Data Enterprise Edition Terabyte System z Annual SW Subscription &amp; Support Renewal</t>
  </si>
  <si>
    <t>E02A8LL</t>
  </si>
  <si>
    <t>IBM Workload Scheduler for zEnterprise BladeCenter Extension and Linux on System z Processor Value Unit (PVU) Annual SW Subscription &amp; Support Renewal</t>
  </si>
  <si>
    <t>D0JI1ZX</t>
  </si>
  <si>
    <t>IBM DevOps Deploy Session Token Subscription License</t>
  </si>
  <si>
    <t>D0N6VZX</t>
  </si>
  <si>
    <t>IBM DevOps Test Workbench Token Subscription License</t>
  </si>
  <si>
    <t>Floating User</t>
  </si>
  <si>
    <t>D0JCEZX</t>
  </si>
  <si>
    <t>IBM Engineering Lifecycle Management Suite Token Subscription License</t>
  </si>
  <si>
    <t>D0JK5ZX</t>
  </si>
  <si>
    <t xml:space="preserve"> IBM DevOps Test Performance Test Pack - 1000 Virtual Users Token Subscription License</t>
  </si>
  <si>
    <t>Virtual User</t>
  </si>
  <si>
    <t>D0ML3ZX</t>
  </si>
  <si>
    <t>IBM DevOps Test Performance 500 Virtual Users Token Subscription License</t>
  </si>
  <si>
    <t>D0JK7ZX</t>
  </si>
  <si>
    <t>IBM DevOps Test Performance Virtual Users 5000 Token Subscription License</t>
  </si>
  <si>
    <t xml:space="preserve">D0GYLZX </t>
  </si>
  <si>
    <t>Cloudera Data Platform Private Cloud Ozone or 3rd Party Storage ND with IBM Terabyte Subscription License</t>
  </si>
  <si>
    <t>D0GYGZX</t>
  </si>
  <si>
    <t>Cloudera Data Platform Private Cloud - GPU Add-on ND with IBM General Purpose Graphics Proc Unit Subscription License</t>
  </si>
  <si>
    <t>GPU</t>
  </si>
  <si>
    <t xml:space="preserve">D0GZLZX </t>
  </si>
  <si>
    <t>Cloudera Data Platform Data Service - CML Admin User with IBM Authorized User Subscription License</t>
  </si>
  <si>
    <t>Numero Utenti</t>
  </si>
  <si>
    <t xml:space="preserve">D0GZHZX </t>
  </si>
  <si>
    <t xml:space="preserve">Cloudera Data Platform Private Cloud Data Service - CML Application User with IBM Authorized User Subscription License </t>
  </si>
  <si>
    <t>D0GZNZX</t>
  </si>
  <si>
    <t>Cloudera Data Platform Private Cloud Data Services ND with IBM Virtual Processor Core Subscription License</t>
  </si>
  <si>
    <t>D0QN5ZX </t>
  </si>
  <si>
    <t>Mistral AI with IBM Resource Unit Subscription License (Resource Unit)</t>
  </si>
  <si>
    <t>Resource Unit </t>
  </si>
  <si>
    <t>D0QN9ZX </t>
  </si>
  <si>
    <t>Mistral AI with IBM Non-Production Resource Unit Subscription License (Resource Unit) </t>
  </si>
  <si>
    <t>Prezzo Offerto</t>
  </si>
  <si>
    <t>Prezzo Totale</t>
  </si>
  <si>
    <t>SUBTOTALE</t>
  </si>
  <si>
    <t>Simultaneous Session</t>
  </si>
  <si>
    <t>TOTALE FORNITURA OPZIONALE</t>
  </si>
  <si>
    <t>BASE D'ASTA FORNITURA OPZIONALE</t>
  </si>
  <si>
    <t>LICENZE - OPZIONE (rif.to tabella 10 del Capitolato Tecnico)</t>
  </si>
  <si>
    <t>SOTTOSCRIZIONI TOKEN RATIONAL - OPZIONE (rif.to tabella 11 del Capitolato Tecnico)</t>
  </si>
  <si>
    <t>SOTTOSCRIZIONI OPZIONE (rif.to tabella 12 del Capitolato)</t>
  </si>
  <si>
    <t>SERVIZIO DI MANUTENZIONE - OPZIONE (rif.to tabella 13 del Capitolato Tecnico)</t>
  </si>
  <si>
    <t>Prezzo Offerto
(Annuale)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</si>
</sst>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87">
    <xf numFmtId="0" fontId="0" fillId="0" borderId="0" xfId="0"/>
    <xf numFmtId="4" fontId="4" fillId="2" borderId="13" xfId="2" applyNumberFormat="1" applyFont="1" applyFill="1" applyBorder="1" applyAlignment="1">
      <alignment horizontal="center" vertical="center"/>
    </xf>
    <xf numFmtId="4" fontId="4" fillId="2" borderId="21" xfId="2" applyNumberFormat="1" applyFont="1" applyFill="1" applyBorder="1" applyAlignment="1">
      <alignment horizontal="center" vertical="center"/>
    </xf>
    <xf numFmtId="4" fontId="4" fillId="2" borderId="14" xfId="2" applyNumberFormat="1" applyFont="1" applyFill="1" applyBorder="1" applyAlignment="1">
      <alignment horizontal="center" vertical="center"/>
    </xf>
    <xf numFmtId="0" fontId="5" fillId="0" borderId="0" xfId="0" applyFont="1"/>
    <xf numFmtId="3" fontId="4" fillId="3" borderId="13" xfId="3" applyNumberFormat="1" applyFont="1" applyFill="1" applyBorder="1" applyAlignment="1">
      <alignment horizontal="center" vertical="center" wrapText="1"/>
    </xf>
    <xf numFmtId="3" fontId="4" fillId="3" borderId="21" xfId="3" applyNumberFormat="1" applyFont="1" applyFill="1" applyBorder="1" applyAlignment="1">
      <alignment horizontal="center" vertical="center" wrapText="1"/>
    </xf>
    <xf numFmtId="4" fontId="4" fillId="3" borderId="21" xfId="3" applyNumberFormat="1" applyFont="1" applyFill="1" applyBorder="1" applyAlignment="1">
      <alignment horizontal="center" vertical="center" wrapText="1"/>
    </xf>
    <xf numFmtId="3" fontId="4" fillId="3" borderId="14" xfId="3" applyNumberFormat="1" applyFont="1" applyFill="1" applyBorder="1" applyAlignment="1">
      <alignment horizontal="center" vertical="center" wrapText="1"/>
    </xf>
    <xf numFmtId="3" fontId="3" fillId="0" borderId="19" xfId="2" applyNumberFormat="1" applyFont="1" applyBorder="1" applyAlignment="1">
      <alignment horizontal="left" vertical="center" wrapText="1"/>
    </xf>
    <xf numFmtId="3" fontId="3" fillId="0" borderId="3" xfId="2" applyNumberFormat="1" applyFont="1" applyBorder="1" applyAlignment="1">
      <alignment horizontal="left" vertical="center" wrapText="1"/>
    </xf>
    <xf numFmtId="3" fontId="3" fillId="0" borderId="3" xfId="2" applyNumberFormat="1" applyFont="1" applyBorder="1" applyAlignment="1">
      <alignment horizontal="center" vertical="center" wrapText="1"/>
    </xf>
    <xf numFmtId="3" fontId="3" fillId="0" borderId="3" xfId="3" applyNumberFormat="1" applyFont="1" applyBorder="1" applyAlignment="1">
      <alignment horizontal="center" vertical="center" wrapText="1"/>
    </xf>
    <xf numFmtId="44" fontId="4" fillId="6" borderId="3" xfId="1" applyFont="1" applyFill="1" applyBorder="1" applyAlignment="1">
      <alignment horizontal="center" vertical="center" wrapText="1"/>
    </xf>
    <xf numFmtId="44" fontId="5" fillId="0" borderId="20" xfId="1" applyFont="1" applyBorder="1" applyAlignment="1">
      <alignment vertical="center"/>
    </xf>
    <xf numFmtId="4" fontId="3" fillId="0" borderId="8" xfId="2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4" fontId="4" fillId="6" borderId="2" xfId="1" applyFont="1" applyFill="1" applyBorder="1" applyAlignment="1">
      <alignment horizontal="center" vertical="center" wrapText="1"/>
    </xf>
    <xf numFmtId="44" fontId="5" fillId="0" borderId="9" xfId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3" fillId="0" borderId="8" xfId="2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4" fontId="3" fillId="0" borderId="10" xfId="2" applyNumberFormat="1" applyFont="1" applyBorder="1" applyAlignment="1">
      <alignment horizontal="left" vertical="center" wrapText="1"/>
    </xf>
    <xf numFmtId="4" fontId="3" fillId="0" borderId="11" xfId="2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44" fontId="4" fillId="6" borderId="11" xfId="1" applyFont="1" applyFill="1" applyBorder="1" applyAlignment="1">
      <alignment horizontal="center" vertical="center" wrapText="1"/>
    </xf>
    <xf numFmtId="44" fontId="5" fillId="0" borderId="12" xfId="1" applyFont="1" applyBorder="1" applyAlignment="1">
      <alignment vertical="center"/>
    </xf>
    <xf numFmtId="0" fontId="5" fillId="0" borderId="13" xfId="0" applyFont="1" applyBorder="1" applyAlignment="1">
      <alignment horizontal="right"/>
    </xf>
    <xf numFmtId="44" fontId="5" fillId="0" borderId="14" xfId="0" applyNumberFormat="1" applyFont="1" applyBorder="1"/>
    <xf numFmtId="44" fontId="5" fillId="0" borderId="0" xfId="0" applyNumberFormat="1" applyFont="1"/>
    <xf numFmtId="4" fontId="4" fillId="2" borderId="22" xfId="2" applyNumberFormat="1" applyFont="1" applyFill="1" applyBorder="1" applyAlignment="1">
      <alignment horizontal="center" vertical="center"/>
    </xf>
    <xf numFmtId="4" fontId="4" fillId="2" borderId="23" xfId="2" applyNumberFormat="1" applyFont="1" applyFill="1" applyBorder="1" applyAlignment="1">
      <alignment horizontal="center" vertical="center"/>
    </xf>
    <xf numFmtId="4" fontId="4" fillId="2" borderId="24" xfId="2" applyNumberFormat="1" applyFont="1" applyFill="1" applyBorder="1" applyAlignment="1">
      <alignment horizontal="center" vertical="center"/>
    </xf>
    <xf numFmtId="3" fontId="6" fillId="4" borderId="13" xfId="3" applyNumberFormat="1" applyFont="1" applyFill="1" applyBorder="1" applyAlignment="1">
      <alignment horizontal="center" vertical="center" wrapText="1"/>
    </xf>
    <xf numFmtId="3" fontId="6" fillId="4" borderId="21" xfId="3" applyNumberFormat="1" applyFont="1" applyFill="1" applyBorder="1" applyAlignment="1">
      <alignment horizontal="center" vertical="center" wrapText="1"/>
    </xf>
    <xf numFmtId="4" fontId="5" fillId="0" borderId="5" xfId="2" applyNumberFormat="1" applyFont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44" fontId="5" fillId="0" borderId="7" xfId="1" applyFont="1" applyBorder="1"/>
    <xf numFmtId="4" fontId="5" fillId="0" borderId="8" xfId="2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44" fontId="5" fillId="0" borderId="9" xfId="1" applyFont="1" applyBorder="1"/>
    <xf numFmtId="4" fontId="5" fillId="0" borderId="10" xfId="2" applyNumberFormat="1" applyFont="1" applyBorder="1" applyAlignment="1">
      <alignment horizontal="left"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44" fontId="5" fillId="0" borderId="12" xfId="1" applyFont="1" applyBorder="1"/>
    <xf numFmtId="0" fontId="5" fillId="0" borderId="18" xfId="0" applyFont="1" applyBorder="1" applyAlignment="1">
      <alignment horizontal="right"/>
    </xf>
    <xf numFmtId="44" fontId="5" fillId="0" borderId="4" xfId="0" applyNumberFormat="1" applyFont="1" applyBorder="1"/>
    <xf numFmtId="0" fontId="5" fillId="5" borderId="8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right"/>
    </xf>
    <xf numFmtId="3" fontId="4" fillId="4" borderId="13" xfId="3" applyNumberFormat="1" applyFont="1" applyFill="1" applyBorder="1" applyAlignment="1">
      <alignment horizontal="center" vertical="center" wrapText="1"/>
    </xf>
    <xf numFmtId="3" fontId="4" fillId="4" borderId="21" xfId="3" applyNumberFormat="1" applyFont="1" applyFill="1" applyBorder="1" applyAlignment="1">
      <alignment horizontal="center" vertical="center" wrapText="1"/>
    </xf>
    <xf numFmtId="44" fontId="5" fillId="0" borderId="20" xfId="1" applyFont="1" applyBorder="1"/>
    <xf numFmtId="3" fontId="3" fillId="0" borderId="8" xfId="3" applyNumberFormat="1" applyFont="1" applyBorder="1" applyAlignment="1">
      <alignment horizontal="center" vertical="center" wrapText="1"/>
    </xf>
    <xf numFmtId="3" fontId="3" fillId="0" borderId="2" xfId="3" applyNumberFormat="1" applyFont="1" applyBorder="1" applyAlignment="1">
      <alignment horizontal="left" vertical="center" wrapText="1"/>
    </xf>
    <xf numFmtId="3" fontId="3" fillId="0" borderId="2" xfId="3" applyNumberFormat="1" applyFont="1" applyBorder="1" applyAlignment="1">
      <alignment horizontal="center" vertical="center" wrapText="1"/>
    </xf>
    <xf numFmtId="3" fontId="3" fillId="0" borderId="10" xfId="3" applyNumberFormat="1" applyFont="1" applyBorder="1" applyAlignment="1">
      <alignment horizontal="center" vertical="center" wrapText="1"/>
    </xf>
    <xf numFmtId="3" fontId="3" fillId="0" borderId="11" xfId="3" applyNumberFormat="1" applyFont="1" applyBorder="1" applyAlignment="1">
      <alignment horizontal="left" vertical="center" wrapText="1"/>
    </xf>
    <xf numFmtId="3" fontId="3" fillId="0" borderId="11" xfId="3" applyNumberFormat="1" applyFont="1" applyBorder="1" applyAlignment="1">
      <alignment horizontal="center" vertical="center" wrapText="1"/>
    </xf>
    <xf numFmtId="44" fontId="5" fillId="0" borderId="0" xfId="1" applyFont="1"/>
    <xf numFmtId="0" fontId="5" fillId="5" borderId="19" xfId="0" applyFont="1" applyFill="1" applyBorder="1" applyAlignment="1">
      <alignment horizontal="center"/>
    </xf>
    <xf numFmtId="0" fontId="5" fillId="5" borderId="25" xfId="0" applyFont="1" applyFill="1" applyBorder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3" fontId="4" fillId="4" borderId="26" xfId="3" applyNumberFormat="1" applyFont="1" applyFill="1" applyBorder="1" applyAlignment="1">
      <alignment horizontal="center" vertical="center" wrapText="1"/>
    </xf>
    <xf numFmtId="3" fontId="4" fillId="4" borderId="17" xfId="3" applyNumberFormat="1" applyFont="1" applyFill="1" applyBorder="1" applyAlignment="1">
      <alignment horizontal="center" vertical="center" wrapText="1"/>
    </xf>
    <xf numFmtId="4" fontId="4" fillId="3" borderId="17" xfId="3" applyNumberFormat="1" applyFont="1" applyFill="1" applyBorder="1" applyAlignment="1">
      <alignment horizontal="center" vertical="center" wrapText="1"/>
    </xf>
    <xf numFmtId="3" fontId="4" fillId="3" borderId="27" xfId="3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right"/>
    </xf>
    <xf numFmtId="44" fontId="5" fillId="0" borderId="16" xfId="0" applyNumberFormat="1" applyFont="1" applyBorder="1"/>
    <xf numFmtId="3" fontId="3" fillId="0" borderId="5" xfId="3" applyNumberFormat="1" applyFont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/>
    </xf>
    <xf numFmtId="44" fontId="4" fillId="6" borderId="6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4">
    <cellStyle name="_x000a__x000a_JournalTemplate=C:\COMFO\CTALK\JOURSTD.TPL_x000a__x000a_LbStateAddress=3 3 0 251 1 89 2 311_x000a__x000a_LbStateJou" xfId="3" xr:uid="{7D514B8E-5547-4934-8DF8-F74CB29347BC}"/>
    <cellStyle name="Normal_Lista Manutenzioni Passport riviste 21mar2013" xfId="2" xr:uid="{91EEE961-7004-44C6-9166-5702BFA13370}"/>
    <cellStyle name="Normale" xfId="0" builtinId="0"/>
    <cellStyle name="Valuta" xfId="1" builtinId="4"/>
  </cellStyles>
  <dxfs count="2">
    <dxf>
      <font>
        <i val="0"/>
        <condense val="0"/>
        <extend val="0"/>
        <color indexed="22"/>
      </font>
    </dxf>
    <dxf>
      <font>
        <i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048AF-EA92-4BBD-8BB4-5D9E3760D760}">
  <dimension ref="A1:H62"/>
  <sheetViews>
    <sheetView tabSelected="1" zoomScaleNormal="100" workbookViewId="0">
      <selection activeCell="E62" sqref="E62"/>
    </sheetView>
  </sheetViews>
  <sheetFormatPr defaultRowHeight="12.75" x14ac:dyDescent="0.2"/>
  <cols>
    <col min="1" max="1" width="13.25" style="4" customWidth="1"/>
    <col min="2" max="2" width="56.75" style="4" customWidth="1"/>
    <col min="3" max="3" width="9" style="4"/>
    <col min="4" max="4" width="18.5" style="4" customWidth="1"/>
    <col min="5" max="5" width="19.5" style="4" customWidth="1"/>
    <col min="6" max="6" width="15" style="4" customWidth="1"/>
    <col min="7" max="16384" width="9" style="4"/>
  </cols>
  <sheetData>
    <row r="1" spans="1:6" ht="13.5" thickBot="1" x14ac:dyDescent="0.25">
      <c r="A1" s="1" t="s">
        <v>109</v>
      </c>
      <c r="B1" s="2"/>
      <c r="C1" s="2"/>
      <c r="D1" s="2"/>
      <c r="E1" s="2"/>
      <c r="F1" s="3"/>
    </row>
    <row r="2" spans="1:6" ht="13.5" thickBot="1" x14ac:dyDescent="0.25">
      <c r="A2" s="5" t="s">
        <v>0</v>
      </c>
      <c r="B2" s="6" t="s">
        <v>1</v>
      </c>
      <c r="C2" s="6" t="s">
        <v>2</v>
      </c>
      <c r="D2" s="6" t="s">
        <v>3</v>
      </c>
      <c r="E2" s="7" t="s">
        <v>103</v>
      </c>
      <c r="F2" s="8" t="s">
        <v>104</v>
      </c>
    </row>
    <row r="3" spans="1:6" ht="25.5" x14ac:dyDescent="0.2">
      <c r="A3" s="9" t="s">
        <v>4</v>
      </c>
      <c r="B3" s="10" t="s">
        <v>5</v>
      </c>
      <c r="C3" s="11">
        <v>50</v>
      </c>
      <c r="D3" s="12" t="s">
        <v>6</v>
      </c>
      <c r="E3" s="13"/>
      <c r="F3" s="14">
        <f>C3*E3</f>
        <v>0</v>
      </c>
    </row>
    <row r="4" spans="1:6" ht="25.5" x14ac:dyDescent="0.2">
      <c r="A4" s="15" t="s">
        <v>7</v>
      </c>
      <c r="B4" s="16" t="s">
        <v>8</v>
      </c>
      <c r="C4" s="17">
        <v>100</v>
      </c>
      <c r="D4" s="17" t="s">
        <v>9</v>
      </c>
      <c r="E4" s="18"/>
      <c r="F4" s="19">
        <f t="shared" ref="F4:F17" si="0">C4*E4</f>
        <v>0</v>
      </c>
    </row>
    <row r="5" spans="1:6" ht="25.5" x14ac:dyDescent="0.2">
      <c r="A5" s="15" t="s">
        <v>10</v>
      </c>
      <c r="B5" s="16" t="s">
        <v>11</v>
      </c>
      <c r="C5" s="17">
        <v>650</v>
      </c>
      <c r="D5" s="17" t="s">
        <v>12</v>
      </c>
      <c r="E5" s="18"/>
      <c r="F5" s="19">
        <f t="shared" si="0"/>
        <v>0</v>
      </c>
    </row>
    <row r="6" spans="1:6" ht="25.5" x14ac:dyDescent="0.2">
      <c r="A6" s="15" t="s">
        <v>13</v>
      </c>
      <c r="B6" s="16" t="s">
        <v>14</v>
      </c>
      <c r="C6" s="17">
        <v>49</v>
      </c>
      <c r="D6" s="17" t="s">
        <v>6</v>
      </c>
      <c r="E6" s="18"/>
      <c r="F6" s="19">
        <f t="shared" si="0"/>
        <v>0</v>
      </c>
    </row>
    <row r="7" spans="1:6" ht="25.5" x14ac:dyDescent="0.2">
      <c r="A7" s="15" t="s">
        <v>15</v>
      </c>
      <c r="B7" s="16" t="s">
        <v>16</v>
      </c>
      <c r="C7" s="17">
        <v>31</v>
      </c>
      <c r="D7" s="17" t="s">
        <v>6</v>
      </c>
      <c r="E7" s="18"/>
      <c r="F7" s="19">
        <f t="shared" si="0"/>
        <v>0</v>
      </c>
    </row>
    <row r="8" spans="1:6" ht="25.5" x14ac:dyDescent="0.2">
      <c r="A8" s="15" t="s">
        <v>17</v>
      </c>
      <c r="B8" s="16" t="s">
        <v>18</v>
      </c>
      <c r="C8" s="17">
        <v>19</v>
      </c>
      <c r="D8" s="17" t="s">
        <v>6</v>
      </c>
      <c r="E8" s="18"/>
      <c r="F8" s="19">
        <f t="shared" si="0"/>
        <v>0</v>
      </c>
    </row>
    <row r="9" spans="1:6" ht="25.5" x14ac:dyDescent="0.2">
      <c r="A9" s="15" t="s">
        <v>19</v>
      </c>
      <c r="B9" s="16" t="s">
        <v>20</v>
      </c>
      <c r="C9" s="17">
        <v>79</v>
      </c>
      <c r="D9" s="17" t="s">
        <v>6</v>
      </c>
      <c r="E9" s="18"/>
      <c r="F9" s="19">
        <f t="shared" si="0"/>
        <v>0</v>
      </c>
    </row>
    <row r="10" spans="1:6" ht="25.5" x14ac:dyDescent="0.2">
      <c r="A10" s="15" t="s">
        <v>21</v>
      </c>
      <c r="B10" s="16" t="s">
        <v>22</v>
      </c>
      <c r="C10" s="17">
        <v>13</v>
      </c>
      <c r="D10" s="17" t="s">
        <v>6</v>
      </c>
      <c r="E10" s="18"/>
      <c r="F10" s="19">
        <f t="shared" si="0"/>
        <v>0</v>
      </c>
    </row>
    <row r="11" spans="1:6" ht="25.5" x14ac:dyDescent="0.2">
      <c r="A11" s="15" t="s">
        <v>23</v>
      </c>
      <c r="B11" s="16" t="s">
        <v>24</v>
      </c>
      <c r="C11" s="17">
        <v>4</v>
      </c>
      <c r="D11" s="17" t="s">
        <v>6</v>
      </c>
      <c r="E11" s="18"/>
      <c r="F11" s="19">
        <f t="shared" si="0"/>
        <v>0</v>
      </c>
    </row>
    <row r="12" spans="1:6" ht="38.25" x14ac:dyDescent="0.2">
      <c r="A12" s="15" t="s">
        <v>25</v>
      </c>
      <c r="B12" s="16" t="s">
        <v>26</v>
      </c>
      <c r="C12" s="17">
        <v>2</v>
      </c>
      <c r="D12" s="17" t="s">
        <v>6</v>
      </c>
      <c r="E12" s="18"/>
      <c r="F12" s="19">
        <f t="shared" si="0"/>
        <v>0</v>
      </c>
    </row>
    <row r="13" spans="1:6" ht="25.5" x14ac:dyDescent="0.2">
      <c r="A13" s="15" t="s">
        <v>27</v>
      </c>
      <c r="B13" s="16" t="s">
        <v>28</v>
      </c>
      <c r="C13" s="17">
        <v>1</v>
      </c>
      <c r="D13" s="17" t="s">
        <v>29</v>
      </c>
      <c r="E13" s="18"/>
      <c r="F13" s="19">
        <f t="shared" si="0"/>
        <v>0</v>
      </c>
    </row>
    <row r="14" spans="1:6" x14ac:dyDescent="0.2">
      <c r="A14" s="20" t="s">
        <v>30</v>
      </c>
      <c r="B14" s="21" t="s">
        <v>31</v>
      </c>
      <c r="C14" s="17">
        <v>1000</v>
      </c>
      <c r="D14" s="17" t="s">
        <v>32</v>
      </c>
      <c r="E14" s="18"/>
      <c r="F14" s="19">
        <f t="shared" si="0"/>
        <v>0</v>
      </c>
    </row>
    <row r="15" spans="1:6" x14ac:dyDescent="0.2">
      <c r="A15" s="20" t="s">
        <v>33</v>
      </c>
      <c r="B15" s="21" t="s">
        <v>34</v>
      </c>
      <c r="C15" s="17">
        <v>1000</v>
      </c>
      <c r="D15" s="17" t="s">
        <v>32</v>
      </c>
      <c r="E15" s="18"/>
      <c r="F15" s="19">
        <f t="shared" si="0"/>
        <v>0</v>
      </c>
    </row>
    <row r="16" spans="1:6" ht="25.5" x14ac:dyDescent="0.2">
      <c r="A16" s="22" t="s">
        <v>35</v>
      </c>
      <c r="B16" s="23" t="s">
        <v>36</v>
      </c>
      <c r="C16" s="17">
        <v>5</v>
      </c>
      <c r="D16" s="17" t="s">
        <v>37</v>
      </c>
      <c r="E16" s="18"/>
      <c r="F16" s="19">
        <f t="shared" si="0"/>
        <v>0</v>
      </c>
    </row>
    <row r="17" spans="1:6" ht="26.25" thickBot="1" x14ac:dyDescent="0.25">
      <c r="A17" s="24" t="s">
        <v>38</v>
      </c>
      <c r="B17" s="25" t="s">
        <v>39</v>
      </c>
      <c r="C17" s="26">
        <v>4000</v>
      </c>
      <c r="D17" s="27" t="s">
        <v>40</v>
      </c>
      <c r="E17" s="28"/>
      <c r="F17" s="29">
        <f t="shared" si="0"/>
        <v>0</v>
      </c>
    </row>
    <row r="18" spans="1:6" ht="13.5" thickBot="1" x14ac:dyDescent="0.25">
      <c r="E18" s="30" t="s">
        <v>105</v>
      </c>
      <c r="F18" s="31">
        <f>SUM(F3:F17)</f>
        <v>0</v>
      </c>
    </row>
    <row r="19" spans="1:6" ht="13.5" thickBot="1" x14ac:dyDescent="0.25">
      <c r="F19" s="32"/>
    </row>
    <row r="20" spans="1:6" ht="13.5" thickBot="1" x14ac:dyDescent="0.25">
      <c r="A20" s="33" t="s">
        <v>110</v>
      </c>
      <c r="B20" s="34"/>
      <c r="C20" s="34"/>
      <c r="D20" s="34"/>
      <c r="E20" s="34"/>
      <c r="F20" s="35"/>
    </row>
    <row r="21" spans="1:6" ht="13.5" thickBot="1" x14ac:dyDescent="0.25">
      <c r="A21" s="36" t="s">
        <v>0</v>
      </c>
      <c r="B21" s="37" t="s">
        <v>41</v>
      </c>
      <c r="C21" s="37" t="s">
        <v>2</v>
      </c>
      <c r="D21" s="37" t="s">
        <v>3</v>
      </c>
      <c r="E21" s="7" t="s">
        <v>103</v>
      </c>
      <c r="F21" s="8" t="s">
        <v>104</v>
      </c>
    </row>
    <row r="22" spans="1:6" x14ac:dyDescent="0.2">
      <c r="A22" s="38" t="s">
        <v>72</v>
      </c>
      <c r="B22" s="39" t="s">
        <v>73</v>
      </c>
      <c r="C22" s="40">
        <v>22</v>
      </c>
      <c r="D22" s="41" t="s">
        <v>106</v>
      </c>
      <c r="E22" s="13"/>
      <c r="F22" s="42">
        <f>C22*E22</f>
        <v>0</v>
      </c>
    </row>
    <row r="23" spans="1:6" x14ac:dyDescent="0.2">
      <c r="A23" s="43" t="s">
        <v>74</v>
      </c>
      <c r="B23" s="44" t="s">
        <v>75</v>
      </c>
      <c r="C23" s="45">
        <v>21</v>
      </c>
      <c r="D23" s="46" t="s">
        <v>76</v>
      </c>
      <c r="E23" s="18"/>
      <c r="F23" s="47">
        <f t="shared" ref="F23:F27" si="1">C23*E23</f>
        <v>0</v>
      </c>
    </row>
    <row r="24" spans="1:6" x14ac:dyDescent="0.2">
      <c r="A24" s="43" t="s">
        <v>77</v>
      </c>
      <c r="B24" s="44" t="s">
        <v>78</v>
      </c>
      <c r="C24" s="45">
        <v>203</v>
      </c>
      <c r="D24" s="46" t="s">
        <v>76</v>
      </c>
      <c r="E24" s="18"/>
      <c r="F24" s="47">
        <f t="shared" si="1"/>
        <v>0</v>
      </c>
    </row>
    <row r="25" spans="1:6" ht="25.5" x14ac:dyDescent="0.2">
      <c r="A25" s="43" t="s">
        <v>79</v>
      </c>
      <c r="B25" s="44" t="s">
        <v>80</v>
      </c>
      <c r="C25" s="45">
        <v>69</v>
      </c>
      <c r="D25" s="46" t="s">
        <v>81</v>
      </c>
      <c r="E25" s="18"/>
      <c r="F25" s="47">
        <f t="shared" si="1"/>
        <v>0</v>
      </c>
    </row>
    <row r="26" spans="1:6" ht="25.5" x14ac:dyDescent="0.2">
      <c r="A26" s="43" t="s">
        <v>82</v>
      </c>
      <c r="B26" s="44" t="s">
        <v>83</v>
      </c>
      <c r="C26" s="45">
        <v>53</v>
      </c>
      <c r="D26" s="46" t="s">
        <v>81</v>
      </c>
      <c r="E26" s="18"/>
      <c r="F26" s="47">
        <f t="shared" si="1"/>
        <v>0</v>
      </c>
    </row>
    <row r="27" spans="1:6" ht="26.25" thickBot="1" x14ac:dyDescent="0.25">
      <c r="A27" s="48" t="s">
        <v>84</v>
      </c>
      <c r="B27" s="49" t="s">
        <v>85</v>
      </c>
      <c r="C27" s="50">
        <v>132</v>
      </c>
      <c r="D27" s="51" t="s">
        <v>81</v>
      </c>
      <c r="E27" s="28"/>
      <c r="F27" s="52">
        <f t="shared" si="1"/>
        <v>0</v>
      </c>
    </row>
    <row r="28" spans="1:6" ht="13.5" thickBot="1" x14ac:dyDescent="0.25">
      <c r="E28" s="53" t="s">
        <v>105</v>
      </c>
      <c r="F28" s="54">
        <f>SUM(F22:F27)</f>
        <v>0</v>
      </c>
    </row>
    <row r="29" spans="1:6" ht="13.5" thickBot="1" x14ac:dyDescent="0.25"/>
    <row r="30" spans="1:6" ht="13.5" thickBot="1" x14ac:dyDescent="0.25">
      <c r="A30" s="33" t="s">
        <v>111</v>
      </c>
      <c r="B30" s="34"/>
      <c r="C30" s="34"/>
      <c r="D30" s="34"/>
      <c r="E30" s="34"/>
      <c r="F30" s="35"/>
    </row>
    <row r="31" spans="1:6" ht="13.5" thickBot="1" x14ac:dyDescent="0.25">
      <c r="A31" s="62" t="s">
        <v>0</v>
      </c>
      <c r="B31" s="63" t="s">
        <v>41</v>
      </c>
      <c r="C31" s="63" t="s">
        <v>2</v>
      </c>
      <c r="D31" s="63" t="s">
        <v>3</v>
      </c>
      <c r="E31" s="7" t="s">
        <v>103</v>
      </c>
      <c r="F31" s="8" t="s">
        <v>104</v>
      </c>
    </row>
    <row r="32" spans="1:6" ht="25.5" x14ac:dyDescent="0.2">
      <c r="A32" s="72" t="s">
        <v>86</v>
      </c>
      <c r="B32" s="73" t="s">
        <v>87</v>
      </c>
      <c r="C32" s="74">
        <v>1</v>
      </c>
      <c r="D32" s="74" t="s">
        <v>37</v>
      </c>
      <c r="E32" s="13"/>
      <c r="F32" s="64">
        <f>C32*E32</f>
        <v>0</v>
      </c>
    </row>
    <row r="33" spans="1:6" ht="45.75" customHeight="1" x14ac:dyDescent="0.2">
      <c r="A33" s="55" t="s">
        <v>88</v>
      </c>
      <c r="B33" s="56" t="s">
        <v>89</v>
      </c>
      <c r="C33" s="57">
        <v>4</v>
      </c>
      <c r="D33" s="57" t="s">
        <v>90</v>
      </c>
      <c r="E33" s="18"/>
      <c r="F33" s="47">
        <f t="shared" ref="F33" si="2">C33*E33</f>
        <v>0</v>
      </c>
    </row>
    <row r="34" spans="1:6" ht="25.5" x14ac:dyDescent="0.2">
      <c r="A34" s="55" t="s">
        <v>91</v>
      </c>
      <c r="B34" s="56" t="s">
        <v>92</v>
      </c>
      <c r="C34" s="57">
        <v>5</v>
      </c>
      <c r="D34" s="57" t="s">
        <v>93</v>
      </c>
      <c r="E34" s="18"/>
      <c r="F34" s="47">
        <f t="shared" ref="F34:F38" si="3">C34*E34</f>
        <v>0</v>
      </c>
    </row>
    <row r="35" spans="1:6" ht="45.75" customHeight="1" x14ac:dyDescent="0.2">
      <c r="A35" s="55" t="s">
        <v>94</v>
      </c>
      <c r="B35" s="56" t="s">
        <v>95</v>
      </c>
      <c r="C35" s="57">
        <v>10</v>
      </c>
      <c r="D35" s="57" t="s">
        <v>93</v>
      </c>
      <c r="E35" s="18"/>
      <c r="F35" s="47">
        <f t="shared" si="3"/>
        <v>0</v>
      </c>
    </row>
    <row r="36" spans="1:6" ht="25.5" x14ac:dyDescent="0.2">
      <c r="A36" s="55" t="s">
        <v>96</v>
      </c>
      <c r="B36" s="56" t="s">
        <v>97</v>
      </c>
      <c r="C36" s="57">
        <v>256</v>
      </c>
      <c r="D36" s="57" t="s">
        <v>6</v>
      </c>
      <c r="E36" s="18"/>
      <c r="F36" s="47">
        <f t="shared" si="3"/>
        <v>0</v>
      </c>
    </row>
    <row r="37" spans="1:6" x14ac:dyDescent="0.2">
      <c r="A37" s="58" t="s">
        <v>98</v>
      </c>
      <c r="B37" s="44" t="s">
        <v>99</v>
      </c>
      <c r="C37" s="57">
        <v>1</v>
      </c>
      <c r="D37" s="57" t="s">
        <v>100</v>
      </c>
      <c r="E37" s="18"/>
      <c r="F37" s="47">
        <f t="shared" si="3"/>
        <v>0</v>
      </c>
    </row>
    <row r="38" spans="1:6" ht="26.25" thickBot="1" x14ac:dyDescent="0.25">
      <c r="A38" s="59" t="s">
        <v>101</v>
      </c>
      <c r="B38" s="49" t="s">
        <v>102</v>
      </c>
      <c r="C38" s="60">
        <v>1</v>
      </c>
      <c r="D38" s="60" t="s">
        <v>100</v>
      </c>
      <c r="E38" s="28"/>
      <c r="F38" s="52">
        <f t="shared" si="3"/>
        <v>0</v>
      </c>
    </row>
    <row r="39" spans="1:6" ht="13.5" thickBot="1" x14ac:dyDescent="0.25">
      <c r="E39" s="61" t="s">
        <v>105</v>
      </c>
      <c r="F39" s="54">
        <f>SUM(F32:F38)</f>
        <v>0</v>
      </c>
    </row>
    <row r="40" spans="1:6" ht="13.5" thickBot="1" x14ac:dyDescent="0.25"/>
    <row r="41" spans="1:6" ht="13.5" thickBot="1" x14ac:dyDescent="0.25">
      <c r="A41" s="33" t="s">
        <v>112</v>
      </c>
      <c r="B41" s="34"/>
      <c r="C41" s="34"/>
      <c r="D41" s="34"/>
      <c r="E41" s="34"/>
      <c r="F41" s="35"/>
    </row>
    <row r="42" spans="1:6" ht="26.25" thickBot="1" x14ac:dyDescent="0.25">
      <c r="A42" s="75" t="s">
        <v>0</v>
      </c>
      <c r="B42" s="76" t="s">
        <v>41</v>
      </c>
      <c r="C42" s="76" t="s">
        <v>2</v>
      </c>
      <c r="D42" s="76" t="s">
        <v>3</v>
      </c>
      <c r="E42" s="77" t="s">
        <v>113</v>
      </c>
      <c r="F42" s="78" t="s">
        <v>104</v>
      </c>
    </row>
    <row r="43" spans="1:6" ht="25.5" x14ac:dyDescent="0.2">
      <c r="A43" s="81" t="s">
        <v>42</v>
      </c>
      <c r="B43" s="82" t="s">
        <v>43</v>
      </c>
      <c r="C43" s="83">
        <v>50</v>
      </c>
      <c r="D43" s="83" t="s">
        <v>6</v>
      </c>
      <c r="E43" s="84"/>
      <c r="F43" s="42">
        <f>C43*E43*2</f>
        <v>0</v>
      </c>
    </row>
    <row r="44" spans="1:6" ht="25.5" x14ac:dyDescent="0.2">
      <c r="A44" s="65" t="s">
        <v>44</v>
      </c>
      <c r="B44" s="66" t="s">
        <v>45</v>
      </c>
      <c r="C44" s="67">
        <v>100</v>
      </c>
      <c r="D44" s="67" t="s">
        <v>9</v>
      </c>
      <c r="E44" s="18"/>
      <c r="F44" s="47">
        <f t="shared" ref="F44:F57" si="4">C44*E44*2</f>
        <v>0</v>
      </c>
    </row>
    <row r="45" spans="1:6" ht="25.5" x14ac:dyDescent="0.2">
      <c r="A45" s="65" t="s">
        <v>46</v>
      </c>
      <c r="B45" s="66" t="s">
        <v>47</v>
      </c>
      <c r="C45" s="67">
        <v>650</v>
      </c>
      <c r="D45" s="67" t="s">
        <v>12</v>
      </c>
      <c r="E45" s="18"/>
      <c r="F45" s="47">
        <f t="shared" si="4"/>
        <v>0</v>
      </c>
    </row>
    <row r="46" spans="1:6" ht="25.5" x14ac:dyDescent="0.2">
      <c r="A46" s="65" t="s">
        <v>48</v>
      </c>
      <c r="B46" s="66" t="s">
        <v>49</v>
      </c>
      <c r="C46" s="67">
        <v>49</v>
      </c>
      <c r="D46" s="67" t="s">
        <v>6</v>
      </c>
      <c r="E46" s="18"/>
      <c r="F46" s="47">
        <f t="shared" si="4"/>
        <v>0</v>
      </c>
    </row>
    <row r="47" spans="1:6" ht="25.5" x14ac:dyDescent="0.2">
      <c r="A47" s="65" t="s">
        <v>50</v>
      </c>
      <c r="B47" s="66" t="s">
        <v>51</v>
      </c>
      <c r="C47" s="67">
        <v>31</v>
      </c>
      <c r="D47" s="67" t="s">
        <v>6</v>
      </c>
      <c r="E47" s="18"/>
      <c r="F47" s="47">
        <f t="shared" si="4"/>
        <v>0</v>
      </c>
    </row>
    <row r="48" spans="1:6" ht="25.5" x14ac:dyDescent="0.2">
      <c r="A48" s="65" t="s">
        <v>52</v>
      </c>
      <c r="B48" s="66" t="s">
        <v>53</v>
      </c>
      <c r="C48" s="67">
        <v>19</v>
      </c>
      <c r="D48" s="67" t="s">
        <v>6</v>
      </c>
      <c r="E48" s="18"/>
      <c r="F48" s="47">
        <f t="shared" si="4"/>
        <v>0</v>
      </c>
    </row>
    <row r="49" spans="1:8" ht="25.5" x14ac:dyDescent="0.2">
      <c r="A49" s="65" t="s">
        <v>54</v>
      </c>
      <c r="B49" s="66" t="s">
        <v>55</v>
      </c>
      <c r="C49" s="67">
        <v>79</v>
      </c>
      <c r="D49" s="67" t="s">
        <v>6</v>
      </c>
      <c r="E49" s="18"/>
      <c r="F49" s="47">
        <f t="shared" si="4"/>
        <v>0</v>
      </c>
    </row>
    <row r="50" spans="1:8" ht="25.5" x14ac:dyDescent="0.2">
      <c r="A50" s="65" t="s">
        <v>56</v>
      </c>
      <c r="B50" s="66" t="s">
        <v>57</v>
      </c>
      <c r="C50" s="67">
        <v>13</v>
      </c>
      <c r="D50" s="67" t="s">
        <v>6</v>
      </c>
      <c r="E50" s="18"/>
      <c r="F50" s="47">
        <f t="shared" si="4"/>
        <v>0</v>
      </c>
    </row>
    <row r="51" spans="1:8" ht="25.5" x14ac:dyDescent="0.2">
      <c r="A51" s="65" t="s">
        <v>58</v>
      </c>
      <c r="B51" s="66" t="s">
        <v>59</v>
      </c>
      <c r="C51" s="67">
        <v>4</v>
      </c>
      <c r="D51" s="67" t="s">
        <v>6</v>
      </c>
      <c r="E51" s="18"/>
      <c r="F51" s="47">
        <f t="shared" si="4"/>
        <v>0</v>
      </c>
    </row>
    <row r="52" spans="1:8" ht="25.5" x14ac:dyDescent="0.2">
      <c r="A52" s="65" t="s">
        <v>60</v>
      </c>
      <c r="B52" s="66" t="s">
        <v>61</v>
      </c>
      <c r="C52" s="67">
        <v>2</v>
      </c>
      <c r="D52" s="67" t="s">
        <v>6</v>
      </c>
      <c r="E52" s="18"/>
      <c r="F52" s="47">
        <f t="shared" si="4"/>
        <v>0</v>
      </c>
    </row>
    <row r="53" spans="1:8" ht="25.5" x14ac:dyDescent="0.2">
      <c r="A53" s="65" t="s">
        <v>62</v>
      </c>
      <c r="B53" s="66" t="s">
        <v>63</v>
      </c>
      <c r="C53" s="67">
        <v>1</v>
      </c>
      <c r="D53" s="67" t="s">
        <v>29</v>
      </c>
      <c r="E53" s="18"/>
      <c r="F53" s="47">
        <f t="shared" si="4"/>
        <v>0</v>
      </c>
    </row>
    <row r="54" spans="1:8" ht="25.5" x14ac:dyDescent="0.2">
      <c r="A54" s="65" t="s">
        <v>64</v>
      </c>
      <c r="B54" s="66" t="s">
        <v>65</v>
      </c>
      <c r="C54" s="67">
        <v>1000</v>
      </c>
      <c r="D54" s="67" t="s">
        <v>32</v>
      </c>
      <c r="E54" s="18"/>
      <c r="F54" s="47">
        <f t="shared" si="4"/>
        <v>0</v>
      </c>
    </row>
    <row r="55" spans="1:8" ht="25.5" x14ac:dyDescent="0.2">
      <c r="A55" s="65" t="s">
        <v>66</v>
      </c>
      <c r="B55" s="66" t="s">
        <v>67</v>
      </c>
      <c r="C55" s="67">
        <v>1000</v>
      </c>
      <c r="D55" s="67" t="s">
        <v>32</v>
      </c>
      <c r="E55" s="18"/>
      <c r="F55" s="47">
        <f t="shared" si="4"/>
        <v>0</v>
      </c>
    </row>
    <row r="56" spans="1:8" ht="25.5" x14ac:dyDescent="0.2">
      <c r="A56" s="65" t="s">
        <v>68</v>
      </c>
      <c r="B56" s="66" t="s">
        <v>69</v>
      </c>
      <c r="C56" s="67">
        <v>5</v>
      </c>
      <c r="D56" s="67" t="s">
        <v>37</v>
      </c>
      <c r="E56" s="18"/>
      <c r="F56" s="47">
        <f t="shared" si="4"/>
        <v>0</v>
      </c>
    </row>
    <row r="57" spans="1:8" ht="39" thickBot="1" x14ac:dyDescent="0.25">
      <c r="A57" s="68" t="s">
        <v>70</v>
      </c>
      <c r="B57" s="69" t="s">
        <v>71</v>
      </c>
      <c r="C57" s="70">
        <v>4000</v>
      </c>
      <c r="D57" s="70" t="s">
        <v>40</v>
      </c>
      <c r="E57" s="28"/>
      <c r="F57" s="52">
        <f t="shared" si="4"/>
        <v>0</v>
      </c>
    </row>
    <row r="58" spans="1:8" ht="13.5" thickBot="1" x14ac:dyDescent="0.25">
      <c r="E58" s="79" t="s">
        <v>105</v>
      </c>
      <c r="F58" s="80">
        <f>SUM(F43:F57)</f>
        <v>0</v>
      </c>
      <c r="H58" s="32"/>
    </row>
    <row r="60" spans="1:8" x14ac:dyDescent="0.2">
      <c r="D60" s="85" t="s">
        <v>107</v>
      </c>
      <c r="E60" s="85"/>
      <c r="F60" s="32">
        <f>F18+F28+F39+F58</f>
        <v>0</v>
      </c>
    </row>
    <row r="61" spans="1:8" x14ac:dyDescent="0.2">
      <c r="D61" s="85" t="s">
        <v>108</v>
      </c>
      <c r="E61" s="85"/>
      <c r="F61" s="71">
        <v>5689264.1072000004</v>
      </c>
    </row>
    <row r="62" spans="1:8" x14ac:dyDescent="0.2">
      <c r="F62" s="86" t="str">
        <f>IF(F60&lt;=F61,"OK")</f>
        <v>OK</v>
      </c>
    </row>
  </sheetData>
  <mergeCells count="6">
    <mergeCell ref="D60:E60"/>
    <mergeCell ref="D61:E61"/>
    <mergeCell ref="A1:F1"/>
    <mergeCell ref="A41:F41"/>
    <mergeCell ref="A20:F20"/>
    <mergeCell ref="A30:F30"/>
  </mergeCells>
  <conditionalFormatting sqref="D21">
    <cfRule type="expression" dxfId="1" priority="1" stopIfTrue="1">
      <formula>ISERROR(D21)</formula>
    </cfRule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FornituraOpzionale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Pistorio Enzo</dc:creator>
  <cp:lastModifiedBy>Pistorio Enzo</cp:lastModifiedBy>
  <dcterms:created xsi:type="dcterms:W3CDTF">2025-05-13T14:13:54Z</dcterms:created>
  <dcterms:modified xsi:type="dcterms:W3CDTF">2025-05-13T15:26:29Z</dcterms:modified>
</cp:coreProperties>
</file>