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valentina.bonvissuto\Desktop\AQ veicoli 3\ID 2866_AQ Veicoli 3 bis_CITY CAR COMPATTE\documenti da pubblicare word\"/>
    </mc:Choice>
  </mc:AlternateContent>
  <xr:revisionPtr revIDLastSave="0" documentId="13_ncr:1_{C562A474-8F6C-404F-B533-1C595497B359}" xr6:coauthVersionLast="47" xr6:coauthVersionMax="47" xr10:uidLastSave="{00000000-0000-0000-0000-000000000000}"/>
  <bookViews>
    <workbookView xWindow="-110" yWindow="-110" windowWidth="19420" windowHeight="10420" tabRatio="738" xr2:uid="{00000000-000D-0000-FFFF-FFFF00000000}"/>
  </bookViews>
  <sheets>
    <sheet name="Istruzioni compilazione" sheetId="4" r:id="rId1"/>
    <sheet name="Conto Economico Lotto 1" sheetId="15" r:id="rId2"/>
  </sheets>
  <definedNames>
    <definedName name="_xlnm.Print_Area" localSheetId="0">'Istruzioni compilazione'!$A$1:$F$14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5" l="1"/>
  <c r="H12" i="15"/>
  <c r="G13" i="15"/>
  <c r="H13" i="15"/>
  <c r="G14" i="15"/>
  <c r="H14" i="15"/>
  <c r="G15" i="15"/>
  <c r="H15" i="15"/>
  <c r="G16" i="15"/>
  <c r="H16" i="15"/>
  <c r="G17" i="15"/>
  <c r="H17" i="15"/>
  <c r="G18" i="15"/>
  <c r="H18" i="15"/>
  <c r="G19" i="15"/>
  <c r="H19" i="15"/>
  <c r="D24" i="15" l="1"/>
  <c r="G4" i="15"/>
  <c r="H4" i="15"/>
  <c r="G5" i="15"/>
  <c r="H5" i="15"/>
  <c r="G6" i="15"/>
  <c r="H6" i="15"/>
  <c r="G7" i="15"/>
  <c r="H7" i="15"/>
  <c r="G8" i="15"/>
  <c r="H8" i="15"/>
  <c r="G9" i="15"/>
  <c r="H9" i="15"/>
  <c r="G10" i="15"/>
  <c r="H10" i="15"/>
  <c r="G11" i="15"/>
  <c r="H11" i="15"/>
  <c r="G20" i="15"/>
  <c r="H20" i="15"/>
  <c r="G21" i="15"/>
  <c r="H21" i="15"/>
  <c r="G22" i="15"/>
  <c r="H22" i="15"/>
  <c r="G23" i="15"/>
  <c r="H23" i="15"/>
  <c r="E24" i="15"/>
  <c r="F24" i="15"/>
  <c r="C35" i="15"/>
  <c r="H24" i="15" l="1"/>
  <c r="C40" i="15" s="1"/>
  <c r="G24" i="15"/>
  <c r="C39" i="15" s="1"/>
  <c r="D34" i="15" l="1"/>
  <c r="I12" i="15"/>
  <c r="I16" i="15"/>
  <c r="I15" i="15"/>
  <c r="I13" i="15"/>
  <c r="I17" i="15"/>
  <c r="I19" i="15"/>
  <c r="I18" i="15"/>
  <c r="I14" i="15"/>
  <c r="I6" i="15"/>
  <c r="D29" i="15"/>
  <c r="I22" i="15"/>
  <c r="C41" i="15"/>
  <c r="D41" i="15" s="1"/>
  <c r="I24" i="15"/>
  <c r="I5" i="15"/>
  <c r="D32" i="15"/>
  <c r="I9" i="15"/>
  <c r="I21" i="15"/>
  <c r="D33" i="15"/>
  <c r="D31" i="15"/>
  <c r="D35" i="15"/>
  <c r="I4" i="15"/>
  <c r="I8" i="15"/>
  <c r="I20" i="15"/>
  <c r="D30" i="15"/>
  <c r="D40" i="15"/>
  <c r="I7" i="15"/>
  <c r="I11" i="15"/>
  <c r="I23" i="15"/>
  <c r="I10" i="15"/>
</calcChain>
</file>

<file path=xl/sharedStrings.xml><?xml version="1.0" encoding="utf-8"?>
<sst xmlns="http://schemas.openxmlformats.org/spreadsheetml/2006/main" count="60" uniqueCount="56">
  <si>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</si>
  <si>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</si>
  <si>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</si>
  <si>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</si>
  <si>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</si>
  <si>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</si>
  <si>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</si>
  <si>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</si>
  <si>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</si>
  <si>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</si>
  <si>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</si>
  <si>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</si>
  <si>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</si>
  <si>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</si>
  <si>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</si>
  <si>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</si>
  <si>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</si>
  <si>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</si>
  <si>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</si>
  <si>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</si>
  <si>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</si>
  <si>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</si>
  <si>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</si>
  <si>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</si>
  <si>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Subtotali costi manodopera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</si>
  <si>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</si>
  <si>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</si>
  <si>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</si>
  <si>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</si>
  <si>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</si>
  <si>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</si>
  <si>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</si>
  <si>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Fideiussioni</t>
  </si>
  <si>
    <t>Carrozzeria in colori di Istituto</t>
  </si>
  <si>
    <t>Personalizzazione con scritte e/o bande adesive</t>
  </si>
  <si>
    <t>Kit A - installazione mobile</t>
  </si>
  <si>
    <t xml:space="preserve">Kit B - installazione fissa </t>
  </si>
  <si>
    <t xml:space="preserve">Predisposizione per Radio Ricetrasmittente per Forze di Polizia </t>
  </si>
  <si>
    <t>Predisposizione per Radio per Polizia locale</t>
  </si>
  <si>
    <t>Predisposizione per Radio con materiale fornito dall'Amministrazione</t>
  </si>
  <si>
    <t xml:space="preserve"> “Pacchetto Assistenza”: 4 anni - 60.000 km</t>
  </si>
  <si>
    <t xml:space="preserve"> “Pacchetto Assistenza”: 4 anni - 100.000 km</t>
  </si>
  <si>
    <t xml:space="preserve"> “Pacchetto Assistenza”: 6 anni - 90.000 km</t>
  </si>
  <si>
    <t xml:space="preserve"> “Pacchetto Assistenza”: 6 anni - 150.000 km </t>
  </si>
  <si>
    <t>Contributo ANAC</t>
  </si>
  <si>
    <t>Lotto 1</t>
  </si>
  <si>
    <t>Premi assicurativi</t>
  </si>
  <si>
    <t>Opzione gestione pneumatici solo estivi: 4 anni - 60.000 km</t>
  </si>
  <si>
    <t>Opzione gestione pneumatici estivi e invernali: 4 anni - 60.000 km</t>
  </si>
  <si>
    <t>Opzione gestione pneumatici solo estivi: 4 anni - 100000 km</t>
  </si>
  <si>
    <t>Opzione gestione pneumatici estivi e invernali: 4 anni - 100.000 km</t>
  </si>
  <si>
    <t>Opzione gestione pneumatici solo estivi: 6 anni - 90.000 km</t>
  </si>
  <si>
    <t>Opzione gestione pneumatici estivi e invernali: 6 anni - 90.000 km</t>
  </si>
  <si>
    <t>Opzione gestione pneumatici solo estivi: 6 anni - 150.000 km</t>
  </si>
  <si>
    <t>Opzione gestione pneumatici estivi e invernali: 6 anni - 150.000 km</t>
  </si>
  <si>
    <t>City car compatta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</si>
</sst>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5" fillId="11" borderId="1" xfId="1" applyNumberFormat="1" applyFont="1" applyFill="1" applyBorder="1" applyAlignment="1">
      <alignment vertical="center" wrapText="1"/>
    </xf>
    <xf numFmtId="165" fontId="5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6" fontId="9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3" fillId="2" borderId="1" xfId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14"/>
  <sheetViews>
    <sheetView tabSelected="1" workbookViewId="0">
      <selection activeCell="F10" sqref="F10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0" t="s">
        <v>26</v>
      </c>
      <c r="C2" s="30"/>
      <c r="D2" s="30"/>
      <c r="E2" s="30"/>
      <c r="F2" s="30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1"/>
      <c r="C4" s="41"/>
      <c r="D4" s="41"/>
      <c r="E4" s="41"/>
      <c r="F4" s="6" t="s">
        <v>21</v>
      </c>
    </row>
    <row r="5" spans="2:6" x14ac:dyDescent="0.35">
      <c r="B5" s="45"/>
      <c r="C5" s="45"/>
      <c r="D5" s="45"/>
      <c r="E5" s="45"/>
      <c r="F5" s="6" t="s">
        <v>15</v>
      </c>
    </row>
    <row r="6" spans="2:6" x14ac:dyDescent="0.35">
      <c r="B6" s="42"/>
      <c r="C6" s="42"/>
      <c r="D6" s="42"/>
      <c r="E6" s="42"/>
      <c r="F6" s="6" t="s">
        <v>16</v>
      </c>
    </row>
    <row r="7" spans="2:6" x14ac:dyDescent="0.35">
      <c r="B7" s="43"/>
      <c r="C7" s="43"/>
      <c r="D7" s="43"/>
      <c r="E7" s="43"/>
      <c r="F7" s="6" t="s">
        <v>22</v>
      </c>
    </row>
    <row r="8" spans="2:6" x14ac:dyDescent="0.35">
      <c r="B8" s="44"/>
      <c r="C8" s="44"/>
      <c r="D8" s="44"/>
      <c r="E8" s="44"/>
      <c r="F8" s="6" t="s">
        <v>23</v>
      </c>
    </row>
    <row r="9" spans="2:6" x14ac:dyDescent="0.35">
      <c r="B9" s="38"/>
      <c r="C9" s="39"/>
      <c r="D9" s="39"/>
      <c r="E9" s="40"/>
      <c r="F9" s="6" t="s">
        <v>24</v>
      </c>
    </row>
    <row r="11" spans="2:6" x14ac:dyDescent="0.35">
      <c r="B11" s="31" t="s">
        <v>25</v>
      </c>
      <c r="C11" s="31"/>
      <c r="D11" s="31"/>
      <c r="E11" s="31"/>
      <c r="F11" s="31"/>
    </row>
    <row r="12" spans="2:6" ht="33" customHeight="1" x14ac:dyDescent="0.35">
      <c r="B12" s="32" t="s">
        <v>27</v>
      </c>
      <c r="C12" s="33"/>
      <c r="D12" s="33"/>
      <c r="E12" s="33"/>
      <c r="F12" s="34"/>
    </row>
    <row r="13" spans="2:6" ht="33" customHeight="1" x14ac:dyDescent="0.35">
      <c r="B13" s="35" t="s">
        <v>29</v>
      </c>
      <c r="C13" s="36"/>
      <c r="D13" s="36"/>
      <c r="E13" s="36"/>
      <c r="F13" s="37"/>
    </row>
    <row r="14" spans="2:6" ht="33" customHeight="1" x14ac:dyDescent="0.35">
      <c r="B14" s="35" t="s">
        <v>28</v>
      </c>
      <c r="C14" s="36"/>
      <c r="D14" s="36"/>
      <c r="E14" s="36"/>
      <c r="F14" s="37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>&amp;C&amp;18Appendice A all'All.4_ Schema di conto economico</oddHeader>
    <oddFooter>&amp;LID 2866 - AQ Veicoli 3 bis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42"/>
  <sheetViews>
    <sheetView view="pageLayout" zoomScale="77" zoomScaleNormal="100" zoomScalePageLayoutView="77" workbookViewId="0">
      <selection activeCell="B1" sqref="B1:K1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8.0898437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61" t="s">
        <v>45</v>
      </c>
      <c r="C1" s="61"/>
      <c r="D1" s="61"/>
      <c r="E1" s="61"/>
      <c r="F1" s="61"/>
      <c r="G1" s="61"/>
      <c r="H1" s="61"/>
      <c r="I1" s="61"/>
      <c r="J1" s="61"/>
      <c r="K1" s="61"/>
    </row>
    <row r="2" spans="2:15" ht="22.75" customHeight="1" x14ac:dyDescent="0.35">
      <c r="B2" s="62" t="s">
        <v>20</v>
      </c>
      <c r="C2" s="63"/>
      <c r="D2" s="63"/>
      <c r="E2" s="63"/>
      <c r="F2" s="63"/>
      <c r="G2" s="63"/>
      <c r="H2" s="63"/>
      <c r="I2" s="63"/>
      <c r="J2" s="63"/>
      <c r="K2" s="64"/>
    </row>
    <row r="3" spans="2:15" ht="52" x14ac:dyDescent="0.35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58" t="s">
        <v>9</v>
      </c>
      <c r="K3" s="60"/>
    </row>
    <row r="4" spans="2:15" ht="13" x14ac:dyDescent="0.35">
      <c r="B4" s="9" t="s">
        <v>55</v>
      </c>
      <c r="C4" s="9">
        <v>350</v>
      </c>
      <c r="D4" s="29">
        <v>13000</v>
      </c>
      <c r="E4" s="10"/>
      <c r="F4" s="10"/>
      <c r="G4" s="11">
        <f t="shared" ref="G4:G9" si="0">E4*C4</f>
        <v>0</v>
      </c>
      <c r="H4" s="11">
        <f t="shared" ref="H4:H9" si="1">F4*C4</f>
        <v>0</v>
      </c>
      <c r="I4" s="12" t="e">
        <f t="shared" ref="I4:I11" si="2">H4/$C$40</f>
        <v>#DIV/0!</v>
      </c>
      <c r="J4" s="26"/>
      <c r="K4" s="28"/>
    </row>
    <row r="5" spans="2:15" ht="26" x14ac:dyDescent="0.35">
      <c r="B5" s="9" t="s">
        <v>33</v>
      </c>
      <c r="C5" s="9">
        <v>25</v>
      </c>
      <c r="D5" s="29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26"/>
      <c r="K5" s="28"/>
    </row>
    <row r="6" spans="2:15" ht="26" x14ac:dyDescent="0.35">
      <c r="B6" s="9" t="s">
        <v>34</v>
      </c>
      <c r="C6" s="9">
        <v>25</v>
      </c>
      <c r="D6" s="29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26"/>
      <c r="K6" s="28"/>
    </row>
    <row r="7" spans="2:15" ht="13" x14ac:dyDescent="0.35">
      <c r="B7" s="9" t="s">
        <v>35</v>
      </c>
      <c r="C7" s="9">
        <v>15</v>
      </c>
      <c r="D7" s="29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26"/>
      <c r="K7" s="28"/>
    </row>
    <row r="8" spans="2:15" ht="13" x14ac:dyDescent="0.35">
      <c r="B8" s="9" t="s">
        <v>36</v>
      </c>
      <c r="C8" s="9">
        <v>25</v>
      </c>
      <c r="D8" s="29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26"/>
      <c r="K8" s="28"/>
    </row>
    <row r="9" spans="2:15" ht="39" x14ac:dyDescent="0.35">
      <c r="B9" s="9" t="s">
        <v>37</v>
      </c>
      <c r="C9" s="9">
        <v>25</v>
      </c>
      <c r="D9" s="29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26"/>
      <c r="K9" s="28"/>
    </row>
    <row r="10" spans="2:15" ht="26" x14ac:dyDescent="0.35">
      <c r="B10" s="9" t="s">
        <v>38</v>
      </c>
      <c r="C10" s="9">
        <v>10</v>
      </c>
      <c r="D10" s="29">
        <v>900</v>
      </c>
      <c r="E10" s="10"/>
      <c r="F10" s="10"/>
      <c r="G10" s="11">
        <f t="shared" ref="G10:G23" si="3">E10*C10</f>
        <v>0</v>
      </c>
      <c r="H10" s="11">
        <f>F10*C10</f>
        <v>0</v>
      </c>
      <c r="I10" s="12" t="e">
        <f t="shared" si="2"/>
        <v>#DIV/0!</v>
      </c>
      <c r="J10" s="26"/>
      <c r="K10" s="28"/>
      <c r="L10" s="8"/>
      <c r="M10" s="8"/>
      <c r="N10" s="8"/>
      <c r="O10" s="8"/>
    </row>
    <row r="11" spans="2:15" ht="39" x14ac:dyDescent="0.35">
      <c r="B11" s="9" t="s">
        <v>39</v>
      </c>
      <c r="C11" s="9">
        <v>10</v>
      </c>
      <c r="D11" s="29">
        <v>600</v>
      </c>
      <c r="E11" s="10"/>
      <c r="F11" s="10"/>
      <c r="G11" s="11">
        <f t="shared" si="3"/>
        <v>0</v>
      </c>
      <c r="H11" s="11">
        <f t="shared" ref="H11:H23" si="4">F11*C11</f>
        <v>0</v>
      </c>
      <c r="I11" s="12" t="e">
        <f t="shared" si="2"/>
        <v>#DIV/0!</v>
      </c>
      <c r="J11" s="26"/>
      <c r="K11" s="28"/>
      <c r="L11" s="8"/>
      <c r="M11" s="8"/>
      <c r="N11" s="8"/>
      <c r="O11" s="8"/>
    </row>
    <row r="12" spans="2:15" ht="26" x14ac:dyDescent="0.35">
      <c r="B12" s="9" t="s">
        <v>40</v>
      </c>
      <c r="C12" s="9">
        <v>15</v>
      </c>
      <c r="D12" s="29">
        <v>2500</v>
      </c>
      <c r="E12" s="10"/>
      <c r="F12" s="10"/>
      <c r="G12" s="11">
        <f t="shared" ref="G12:G19" si="5">E12*C12</f>
        <v>0</v>
      </c>
      <c r="H12" s="11">
        <f t="shared" ref="H12:H19" si="6">F12*C12</f>
        <v>0</v>
      </c>
      <c r="I12" s="12" t="e">
        <f t="shared" ref="I12:I19" si="7">H12/$C$40</f>
        <v>#DIV/0!</v>
      </c>
      <c r="J12" s="26"/>
      <c r="K12" s="28"/>
      <c r="L12" s="8"/>
      <c r="M12" s="8"/>
      <c r="N12" s="8"/>
      <c r="O12" s="8"/>
    </row>
    <row r="13" spans="2:15" ht="39" x14ac:dyDescent="0.35">
      <c r="B13" s="9" t="s">
        <v>47</v>
      </c>
      <c r="C13" s="9">
        <v>8</v>
      </c>
      <c r="D13" s="29">
        <v>600</v>
      </c>
      <c r="E13" s="10"/>
      <c r="F13" s="10"/>
      <c r="G13" s="11">
        <f t="shared" si="5"/>
        <v>0</v>
      </c>
      <c r="H13" s="11">
        <f t="shared" si="6"/>
        <v>0</v>
      </c>
      <c r="I13" s="12" t="e">
        <f t="shared" si="7"/>
        <v>#DIV/0!</v>
      </c>
      <c r="J13" s="26"/>
      <c r="K13" s="28"/>
      <c r="L13" s="8"/>
      <c r="M13" s="8"/>
      <c r="N13" s="8"/>
      <c r="O13" s="8"/>
    </row>
    <row r="14" spans="2:15" ht="52" x14ac:dyDescent="0.35">
      <c r="B14" s="9" t="s">
        <v>48</v>
      </c>
      <c r="C14" s="9">
        <v>6</v>
      </c>
      <c r="D14" s="29">
        <v>1000</v>
      </c>
      <c r="E14" s="10"/>
      <c r="F14" s="10"/>
      <c r="G14" s="11">
        <f t="shared" si="5"/>
        <v>0</v>
      </c>
      <c r="H14" s="11">
        <f t="shared" si="6"/>
        <v>0</v>
      </c>
      <c r="I14" s="12" t="e">
        <f t="shared" si="7"/>
        <v>#DIV/0!</v>
      </c>
      <c r="J14" s="26"/>
      <c r="K14" s="28"/>
      <c r="L14" s="8"/>
      <c r="M14" s="8"/>
      <c r="N14" s="8"/>
      <c r="O14" s="8"/>
    </row>
    <row r="15" spans="2:15" ht="26" x14ac:dyDescent="0.35">
      <c r="B15" s="9" t="s">
        <v>41</v>
      </c>
      <c r="C15" s="9">
        <v>10</v>
      </c>
      <c r="D15" s="29">
        <v>4500</v>
      </c>
      <c r="E15" s="10"/>
      <c r="F15" s="10"/>
      <c r="G15" s="11">
        <f t="shared" si="5"/>
        <v>0</v>
      </c>
      <c r="H15" s="11">
        <f t="shared" si="6"/>
        <v>0</v>
      </c>
      <c r="I15" s="12" t="e">
        <f t="shared" si="7"/>
        <v>#DIV/0!</v>
      </c>
      <c r="J15" s="26"/>
      <c r="K15" s="28"/>
      <c r="L15" s="8"/>
      <c r="M15" s="8"/>
      <c r="N15" s="8"/>
      <c r="O15" s="8"/>
    </row>
    <row r="16" spans="2:15" ht="39" x14ac:dyDescent="0.35">
      <c r="B16" s="9" t="s">
        <v>49</v>
      </c>
      <c r="C16" s="9">
        <v>5</v>
      </c>
      <c r="D16" s="29">
        <v>1800</v>
      </c>
      <c r="E16" s="10"/>
      <c r="F16" s="10"/>
      <c r="G16" s="11">
        <f t="shared" si="5"/>
        <v>0</v>
      </c>
      <c r="H16" s="11">
        <f t="shared" si="6"/>
        <v>0</v>
      </c>
      <c r="I16" s="12" t="e">
        <f t="shared" si="7"/>
        <v>#DIV/0!</v>
      </c>
      <c r="J16" s="26"/>
      <c r="K16" s="28"/>
      <c r="L16" s="8"/>
      <c r="M16" s="8"/>
      <c r="N16" s="8"/>
      <c r="O16" s="8"/>
    </row>
    <row r="17" spans="2:16" ht="52" x14ac:dyDescent="0.35">
      <c r="B17" s="9" t="s">
        <v>50</v>
      </c>
      <c r="C17" s="9">
        <v>3</v>
      </c>
      <c r="D17" s="29">
        <v>2800</v>
      </c>
      <c r="E17" s="10"/>
      <c r="F17" s="10"/>
      <c r="G17" s="11">
        <f t="shared" si="5"/>
        <v>0</v>
      </c>
      <c r="H17" s="11">
        <f t="shared" si="6"/>
        <v>0</v>
      </c>
      <c r="I17" s="12" t="e">
        <f t="shared" si="7"/>
        <v>#DIV/0!</v>
      </c>
      <c r="J17" s="26"/>
      <c r="K17" s="28"/>
      <c r="L17" s="8"/>
      <c r="M17" s="8"/>
      <c r="N17" s="8"/>
      <c r="O17" s="8"/>
    </row>
    <row r="18" spans="2:16" ht="26" x14ac:dyDescent="0.35">
      <c r="B18" s="9" t="s">
        <v>42</v>
      </c>
      <c r="C18" s="9">
        <v>10</v>
      </c>
      <c r="D18" s="29">
        <v>5000</v>
      </c>
      <c r="E18" s="10"/>
      <c r="F18" s="10"/>
      <c r="G18" s="11">
        <f t="shared" si="5"/>
        <v>0</v>
      </c>
      <c r="H18" s="11">
        <f t="shared" si="6"/>
        <v>0</v>
      </c>
      <c r="I18" s="12" t="e">
        <f t="shared" si="7"/>
        <v>#DIV/0!</v>
      </c>
      <c r="J18" s="26"/>
      <c r="K18" s="28"/>
      <c r="L18" s="8"/>
      <c r="M18" s="8"/>
      <c r="N18" s="8"/>
      <c r="O18" s="8"/>
    </row>
    <row r="19" spans="2:16" ht="39" x14ac:dyDescent="0.35">
      <c r="B19" s="9" t="s">
        <v>51</v>
      </c>
      <c r="C19" s="9">
        <v>6</v>
      </c>
      <c r="D19" s="29">
        <v>1200</v>
      </c>
      <c r="E19" s="10"/>
      <c r="F19" s="10"/>
      <c r="G19" s="11">
        <f t="shared" si="5"/>
        <v>0</v>
      </c>
      <c r="H19" s="11">
        <f t="shared" si="6"/>
        <v>0</v>
      </c>
      <c r="I19" s="12" t="e">
        <f t="shared" si="7"/>
        <v>#DIV/0!</v>
      </c>
      <c r="J19" s="26"/>
      <c r="K19" s="28"/>
      <c r="L19" s="8"/>
      <c r="M19" s="8"/>
      <c r="N19" s="8"/>
      <c r="O19" s="8"/>
    </row>
    <row r="20" spans="2:16" ht="52" x14ac:dyDescent="0.35">
      <c r="B20" s="9" t="s">
        <v>52</v>
      </c>
      <c r="C20" s="9">
        <v>4</v>
      </c>
      <c r="D20" s="29">
        <v>2000</v>
      </c>
      <c r="E20" s="10"/>
      <c r="F20" s="10"/>
      <c r="G20" s="11">
        <f t="shared" si="3"/>
        <v>0</v>
      </c>
      <c r="H20" s="11">
        <f t="shared" si="4"/>
        <v>0</v>
      </c>
      <c r="I20" s="12" t="e">
        <f>H20/$C$40</f>
        <v>#DIV/0!</v>
      </c>
      <c r="J20" s="65"/>
      <c r="K20" s="66"/>
      <c r="L20" s="8"/>
      <c r="M20" s="8"/>
      <c r="N20" s="8"/>
      <c r="O20" s="8"/>
    </row>
    <row r="21" spans="2:16" ht="26" x14ac:dyDescent="0.35">
      <c r="B21" s="9" t="s">
        <v>43</v>
      </c>
      <c r="C21" s="9">
        <v>10</v>
      </c>
      <c r="D21" s="29">
        <v>8500</v>
      </c>
      <c r="E21" s="10"/>
      <c r="F21" s="10"/>
      <c r="G21" s="11">
        <f t="shared" si="3"/>
        <v>0</v>
      </c>
      <c r="H21" s="11">
        <f t="shared" si="4"/>
        <v>0</v>
      </c>
      <c r="I21" s="12" t="e">
        <f>H21/$C$40</f>
        <v>#DIV/0!</v>
      </c>
      <c r="J21" s="26"/>
      <c r="K21" s="28"/>
      <c r="L21" s="8"/>
      <c r="M21" s="8"/>
      <c r="N21" s="8"/>
      <c r="O21" s="8"/>
    </row>
    <row r="22" spans="2:16" ht="39" x14ac:dyDescent="0.35">
      <c r="B22" s="9" t="s">
        <v>53</v>
      </c>
      <c r="C22" s="9">
        <v>5</v>
      </c>
      <c r="D22" s="29">
        <v>2300</v>
      </c>
      <c r="E22" s="10"/>
      <c r="F22" s="10"/>
      <c r="G22" s="11">
        <f t="shared" si="3"/>
        <v>0</v>
      </c>
      <c r="H22" s="11">
        <f t="shared" si="4"/>
        <v>0</v>
      </c>
      <c r="I22" s="12" t="e">
        <f>H22/$C$40</f>
        <v>#DIV/0!</v>
      </c>
      <c r="J22" s="26"/>
      <c r="K22" s="28"/>
      <c r="L22" s="8"/>
      <c r="M22" s="8"/>
      <c r="N22" s="8"/>
      <c r="O22" s="8"/>
    </row>
    <row r="23" spans="2:16" ht="52" x14ac:dyDescent="0.35">
      <c r="B23" s="9" t="s">
        <v>54</v>
      </c>
      <c r="C23" s="9">
        <v>4</v>
      </c>
      <c r="D23" s="29">
        <v>3400</v>
      </c>
      <c r="E23" s="10"/>
      <c r="F23" s="10"/>
      <c r="G23" s="11">
        <f t="shared" si="3"/>
        <v>0</v>
      </c>
      <c r="H23" s="11">
        <f t="shared" si="4"/>
        <v>0</v>
      </c>
      <c r="I23" s="12" t="e">
        <f>H23/$C$40</f>
        <v>#DIV/0!</v>
      </c>
      <c r="J23" s="65"/>
      <c r="K23" s="66"/>
      <c r="L23" s="8"/>
    </row>
    <row r="24" spans="2:16" ht="13" x14ac:dyDescent="0.35">
      <c r="B24" s="13" t="s">
        <v>2</v>
      </c>
      <c r="C24" s="13"/>
      <c r="D24" s="14">
        <f>SUMPRODUCT($C$4:$C$23,D4:D23)</f>
        <v>5164000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46"/>
      <c r="K24" s="47"/>
      <c r="L24" s="8"/>
    </row>
    <row r="25" spans="2:16" x14ac:dyDescent="0.35">
      <c r="L25" s="8"/>
    </row>
    <row r="27" spans="2:16" ht="22.75" customHeight="1" x14ac:dyDescent="0.35">
      <c r="B27" s="56" t="s">
        <v>18</v>
      </c>
      <c r="C27" s="57"/>
      <c r="D27" s="57"/>
      <c r="E27" s="57"/>
      <c r="F27" s="57"/>
      <c r="G27" s="57"/>
    </row>
    <row r="28" spans="2:16" ht="13" x14ac:dyDescent="0.35">
      <c r="B28" s="9" t="s">
        <v>7</v>
      </c>
      <c r="C28" s="9" t="s">
        <v>1</v>
      </c>
      <c r="D28" s="9" t="s">
        <v>4</v>
      </c>
      <c r="E28" s="58" t="s">
        <v>9</v>
      </c>
      <c r="F28" s="59"/>
      <c r="G28" s="60"/>
      <c r="H28" s="51"/>
      <c r="I28" s="52"/>
      <c r="J28" s="52"/>
      <c r="K28" s="52"/>
      <c r="L28" s="52"/>
      <c r="M28" s="52"/>
      <c r="N28" s="52"/>
      <c r="O28" s="52"/>
      <c r="P28" s="52"/>
    </row>
    <row r="29" spans="2:16" ht="13" x14ac:dyDescent="0.35">
      <c r="B29" s="7" t="s">
        <v>6</v>
      </c>
      <c r="C29" s="10"/>
      <c r="D29" s="18" t="e">
        <f t="shared" ref="D29:D35" si="8">C29/$C$40</f>
        <v>#DIV/0!</v>
      </c>
      <c r="E29" s="26"/>
      <c r="F29" s="27"/>
      <c r="G29" s="28"/>
    </row>
    <row r="30" spans="2:16" ht="13" x14ac:dyDescent="0.35">
      <c r="B30" s="7" t="s">
        <v>30</v>
      </c>
      <c r="C30" s="10"/>
      <c r="D30" s="18" t="e">
        <f t="shared" si="8"/>
        <v>#DIV/0!</v>
      </c>
      <c r="E30" s="26"/>
      <c r="F30" s="27"/>
      <c r="G30" s="28"/>
    </row>
    <row r="31" spans="2:16" ht="13" x14ac:dyDescent="0.35">
      <c r="B31" s="7" t="s">
        <v>31</v>
      </c>
      <c r="C31" s="10"/>
      <c r="D31" s="18" t="e">
        <f t="shared" si="8"/>
        <v>#DIV/0!</v>
      </c>
      <c r="E31" s="26"/>
      <c r="F31" s="27"/>
      <c r="G31" s="28"/>
    </row>
    <row r="32" spans="2:16" ht="13" x14ac:dyDescent="0.35">
      <c r="B32" s="7" t="s">
        <v>32</v>
      </c>
      <c r="C32" s="10"/>
      <c r="D32" s="18" t="e">
        <f t="shared" si="8"/>
        <v>#DIV/0!</v>
      </c>
      <c r="E32" s="26"/>
      <c r="F32" s="27"/>
      <c r="G32" s="28"/>
    </row>
    <row r="33" spans="2:7" ht="13" x14ac:dyDescent="0.35">
      <c r="B33" s="7" t="s">
        <v>44</v>
      </c>
      <c r="C33" s="10"/>
      <c r="D33" s="18" t="e">
        <f t="shared" si="8"/>
        <v>#DIV/0!</v>
      </c>
      <c r="E33" s="26"/>
      <c r="F33" s="27"/>
      <c r="G33" s="28"/>
    </row>
    <row r="34" spans="2:7" ht="13" x14ac:dyDescent="0.35">
      <c r="B34" s="7" t="s">
        <v>46</v>
      </c>
      <c r="C34" s="10"/>
      <c r="D34" s="18" t="e">
        <f t="shared" si="8"/>
        <v>#DIV/0!</v>
      </c>
      <c r="E34" s="26"/>
      <c r="F34" s="27"/>
      <c r="G34" s="28"/>
    </row>
    <row r="35" spans="2:7" ht="13" x14ac:dyDescent="0.35">
      <c r="B35" s="13" t="s">
        <v>2</v>
      </c>
      <c r="C35" s="20">
        <f>SUM(C29:C33)</f>
        <v>0</v>
      </c>
      <c r="D35" s="19" t="e">
        <f t="shared" si="8"/>
        <v>#DIV/0!</v>
      </c>
      <c r="E35" s="53"/>
      <c r="F35" s="54"/>
      <c r="G35" s="55"/>
    </row>
    <row r="38" spans="2:7" ht="22.75" customHeight="1" x14ac:dyDescent="0.35">
      <c r="B38" s="48" t="s">
        <v>10</v>
      </c>
      <c r="C38" s="49"/>
      <c r="D38" s="50"/>
    </row>
    <row r="39" spans="2:7" ht="14.5" x14ac:dyDescent="0.35">
      <c r="B39" s="21" t="s">
        <v>11</v>
      </c>
      <c r="C39" s="22">
        <f>G24</f>
        <v>0</v>
      </c>
      <c r="D39" s="23"/>
    </row>
    <row r="40" spans="2:7" ht="14.5" x14ac:dyDescent="0.35">
      <c r="B40" s="21" t="s">
        <v>12</v>
      </c>
      <c r="C40" s="22">
        <f>H24+C35</f>
        <v>0</v>
      </c>
      <c r="D40" s="24" t="e">
        <f>C40/$C$39</f>
        <v>#DIV/0!</v>
      </c>
    </row>
    <row r="41" spans="2:7" ht="14.5" x14ac:dyDescent="0.35">
      <c r="B41" s="21" t="s">
        <v>13</v>
      </c>
      <c r="C41" s="22">
        <f>C39-C40</f>
        <v>0</v>
      </c>
      <c r="D41" s="24" t="e">
        <f>C41/$C$39</f>
        <v>#DIV/0!</v>
      </c>
    </row>
    <row r="42" spans="2:7" ht="14.5" x14ac:dyDescent="0.35">
      <c r="B42" s="25"/>
      <c r="C42" s="25"/>
      <c r="D42" s="25"/>
    </row>
  </sheetData>
  <mergeCells count="11">
    <mergeCell ref="B1:K1"/>
    <mergeCell ref="B2:K2"/>
    <mergeCell ref="J3:K3"/>
    <mergeCell ref="J20:K20"/>
    <mergeCell ref="J23:K23"/>
    <mergeCell ref="J24:K24"/>
    <mergeCell ref="B38:D38"/>
    <mergeCell ref="H28:P28"/>
    <mergeCell ref="E35:G35"/>
    <mergeCell ref="B27:G27"/>
    <mergeCell ref="E28:G2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headerFooter>
    <oddHeader>&amp;L&amp;18
                                                            Appendice A all'All.4_ Schema di conto economico</oddHeader>
    <oddFooter>&amp;LID 2866 - AQ Veicoli 3 bis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 compilazione</vt:lpstr>
      <vt:lpstr>Conto Economico Lotto 1</vt:lpstr>
      <vt:lpstr>'Istruzioni compilazione'!Area_stampa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Bonvissuto Valentina</cp:lastModifiedBy>
  <cp:lastPrinted>2025-03-20T09:18:24Z</cp:lastPrinted>
  <dcterms:created xsi:type="dcterms:W3CDTF">2021-02-25T11:20:16Z</dcterms:created>
  <dcterms:modified xsi:type="dcterms:W3CDTF">2025-03-20T09:18:28Z</dcterms:modified>
</cp:coreProperties>
</file>