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0" documentId="13_ncr:1_{533D8BC6-E869-42F2-8505-D16496509C32}" xr6:coauthVersionLast="47" xr6:coauthVersionMax="47" xr10:uidLastSave="{00000000-0000-0000-0000-000000000000}"/>
  <bookViews>
    <workbookView xWindow="-120" yWindow="-16320" windowWidth="29040" windowHeight="1584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<sst xmlns="http://schemas.openxmlformats.org/spreadsheetml/2006/main" count="36" uniqueCount="34">
  <si>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</si>
  <si>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</si>
  <si>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</si>
  <si>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</si>
  <si>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</si>
  <si>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</si>
  <si>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</si>
  <si>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</si>
  <si>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</si>
  <si>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</si>
  <si>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</si>
  <si>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</si>
  <si>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</si>
  <si>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</si>
  <si>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</si>
  <si>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</si>
  <si>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</si>
  <si>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</si>
  <si>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</si>
  <si>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</si>
  <si>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</si>
  <si>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</si>
  <si>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</si>
  <si>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</si>
  <si>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</si>
  <si>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</si>
  <si>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</si>
  <si>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</si>
  <si>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</si>
  <si>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</si>
  <si>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</si>
  <si>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t>Possesso:   
ISO/IEC 27001:2013, 
UNI CEI EN ISO/IEC 27001:2017,
ISO/IEC 27001: 2022.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</si>
  <si>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_4_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</si>
  <si>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29.1___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</si>
</sst>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8" fontId="6" fillId="4" borderId="2" xfId="2" applyNumberFormat="1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opLeftCell="A4"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6" t="s">
        <v>16</v>
      </c>
      <c r="D4" s="26"/>
    </row>
    <row r="5" spans="1:4" s="23" customFormat="1" ht="31.5" customHeight="1" x14ac:dyDescent="0.35">
      <c r="C5" s="26" t="s">
        <v>17</v>
      </c>
      <c r="D5" s="26"/>
    </row>
    <row r="6" spans="1:4" s="23" customFormat="1" ht="31.5" customHeight="1" x14ac:dyDescent="0.35">
      <c r="C6" s="26" t="s">
        <v>18</v>
      </c>
      <c r="D6" s="26"/>
    </row>
    <row r="7" spans="1:4" x14ac:dyDescent="0.35">
      <c r="C7" s="27"/>
      <c r="D7" s="27"/>
    </row>
    <row r="8" spans="1:4" x14ac:dyDescent="0.35">
      <c r="C8" s="26" t="s">
        <v>19</v>
      </c>
      <c r="D8" s="26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tabSelected="1" topLeftCell="A7" zoomScaleNormal="100" zoomScaleSheetLayoutView="97" workbookViewId="0">
      <selection activeCell="F14" sqref="F14:M1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11</v>
      </c>
      <c r="C3" s="28"/>
      <c r="D3" s="28"/>
      <c r="E3" s="28"/>
      <c r="F3" s="1"/>
    </row>
    <row r="4" spans="1:13" ht="28.5" customHeight="1" x14ac:dyDescent="0.35">
      <c r="B4" s="52" t="s">
        <v>12</v>
      </c>
      <c r="C4" s="53"/>
      <c r="D4" s="53"/>
      <c r="E4" s="54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5"/>
      <c r="B6" s="8" t="s">
        <v>5</v>
      </c>
      <c r="C6" s="3">
        <v>0.3</v>
      </c>
      <c r="D6" s="6" t="s">
        <v>25</v>
      </c>
      <c r="E6" s="56">
        <f>IF(D7="s",C7,IF(D6="s",C6,0))</f>
        <v>0</v>
      </c>
      <c r="F6" s="1"/>
    </row>
    <row r="7" spans="1:13" ht="26" x14ac:dyDescent="0.35">
      <c r="A7" s="55"/>
      <c r="B7" s="8" t="s">
        <v>6</v>
      </c>
      <c r="C7" s="3">
        <v>0.5</v>
      </c>
      <c r="D7" s="6" t="s">
        <v>25</v>
      </c>
      <c r="E7" s="57"/>
      <c r="F7" s="1"/>
    </row>
    <row r="8" spans="1:13" x14ac:dyDescent="0.35">
      <c r="B8" s="12" t="s">
        <v>7</v>
      </c>
      <c r="C8" s="13"/>
      <c r="D8" s="14"/>
      <c r="E8" s="15"/>
      <c r="F8" s="40"/>
      <c r="G8" s="41"/>
      <c r="H8" s="41"/>
      <c r="I8" s="41"/>
      <c r="J8" s="41"/>
      <c r="K8" s="41"/>
      <c r="L8" s="41"/>
      <c r="M8" s="41"/>
    </row>
    <row r="9" spans="1:13" ht="52" x14ac:dyDescent="0.35">
      <c r="A9" s="10"/>
      <c r="B9" s="25" t="s">
        <v>31</v>
      </c>
      <c r="C9" s="3">
        <v>0.2</v>
      </c>
      <c r="D9" s="6" t="s">
        <v>25</v>
      </c>
      <c r="E9" s="9">
        <f>IF(D9="s",C9,0)</f>
        <v>0</v>
      </c>
      <c r="F9" s="40"/>
      <c r="G9" s="41"/>
      <c r="H9" s="41"/>
      <c r="I9" s="41"/>
      <c r="J9" s="41"/>
      <c r="K9" s="41"/>
      <c r="L9" s="41"/>
      <c r="M9" s="41"/>
    </row>
    <row r="10" spans="1:13" ht="43.5" customHeight="1" x14ac:dyDescent="0.35">
      <c r="B10" s="49" t="s">
        <v>4</v>
      </c>
      <c r="C10" s="50"/>
      <c r="D10" s="51">
        <f>IFERROR(1-(1-E6)*(1-#REF!)*(1-E9),1-(1-E6)*(1-E9))</f>
        <v>0</v>
      </c>
      <c r="E10" s="5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8" t="s">
        <v>8</v>
      </c>
      <c r="C13" s="28"/>
      <c r="D13" s="28"/>
      <c r="E13" s="28"/>
    </row>
    <row r="14" spans="1:13" ht="60.75" customHeight="1" x14ac:dyDescent="0.35">
      <c r="B14" s="42" t="s">
        <v>30</v>
      </c>
      <c r="C14" s="43"/>
      <c r="D14" s="44">
        <v>59041.87</v>
      </c>
      <c r="E14" s="39"/>
      <c r="F14" s="47"/>
      <c r="G14" s="48"/>
      <c r="H14" s="48"/>
      <c r="I14" s="48"/>
      <c r="J14" s="48"/>
      <c r="K14" s="48"/>
      <c r="L14" s="48"/>
      <c r="M14" s="48"/>
    </row>
    <row r="15" spans="1:13" x14ac:dyDescent="0.35">
      <c r="B15" s="45" t="s">
        <v>9</v>
      </c>
      <c r="C15" s="46"/>
      <c r="D15" s="35">
        <f>ROUND((1-$D$10)*$D14,0)</f>
        <v>59042</v>
      </c>
      <c r="E15" s="35"/>
    </row>
    <row r="18" spans="2:6" ht="31.5" customHeight="1" x14ac:dyDescent="0.35">
      <c r="B18" s="28" t="s">
        <v>27</v>
      </c>
      <c r="C18" s="29"/>
      <c r="D18" s="29"/>
      <c r="E18" s="30"/>
      <c r="F18" s="16"/>
    </row>
    <row r="19" spans="2:6" ht="61.5" customHeight="1" x14ac:dyDescent="0.35">
      <c r="B19" s="36" t="s">
        <v>32</v>
      </c>
      <c r="C19" s="37"/>
      <c r="D19" s="38">
        <v>2460078</v>
      </c>
      <c r="E19" s="39"/>
      <c r="F19" s="4"/>
    </row>
    <row r="20" spans="2:6" ht="44.25" customHeight="1" x14ac:dyDescent="0.35">
      <c r="B20" s="31" t="s">
        <v>33</v>
      </c>
      <c r="C20" s="31"/>
      <c r="D20" s="7"/>
      <c r="E20" s="17"/>
      <c r="F20" s="4"/>
    </row>
    <row r="21" spans="2:6" ht="29.25" customHeight="1" x14ac:dyDescent="0.35">
      <c r="B21" s="31" t="s">
        <v>10</v>
      </c>
      <c r="C21" s="31"/>
      <c r="D21" s="24">
        <v>0.1</v>
      </c>
      <c r="E21" s="2">
        <f>D21*D$19</f>
        <v>246007.80000000002</v>
      </c>
      <c r="F21" s="4"/>
    </row>
    <row r="22" spans="2:6" ht="29.25" customHeight="1" x14ac:dyDescent="0.35">
      <c r="B22" s="31" t="s">
        <v>13</v>
      </c>
      <c r="C22" s="31"/>
      <c r="D22" s="9">
        <f>IF(D20&gt;10%,MIN(D20-10%,10%),0%)</f>
        <v>0</v>
      </c>
      <c r="E22" s="2">
        <f>D22*D$19</f>
        <v>0</v>
      </c>
    </row>
    <row r="23" spans="2:6" ht="29.25" customHeight="1" x14ac:dyDescent="0.35">
      <c r="B23" s="31" t="s">
        <v>14</v>
      </c>
      <c r="C23" s="31"/>
      <c r="D23" s="9">
        <f>IF(D20&gt;20%,2*(D20-20%),0%)</f>
        <v>0</v>
      </c>
      <c r="E23" s="2">
        <f>D23*D$19</f>
        <v>0</v>
      </c>
    </row>
    <row r="24" spans="2:6" ht="29.25" customHeight="1" x14ac:dyDescent="0.35">
      <c r="B24" s="32" t="s">
        <v>29</v>
      </c>
      <c r="C24" s="32"/>
      <c r="D24" s="33">
        <f>SUM(E21:E23)</f>
        <v>246007.80000000002</v>
      </c>
      <c r="E24" s="33"/>
    </row>
    <row r="25" spans="2:6" ht="30" customHeight="1" x14ac:dyDescent="0.35">
      <c r="B25" s="34" t="s">
        <v>28</v>
      </c>
      <c r="C25" s="34"/>
      <c r="D25" s="35">
        <f>ROUND((1-$D$10)*$D24,0)</f>
        <v>246008</v>
      </c>
      <c r="E25" s="35"/>
    </row>
  </sheetData>
  <mergeCells count="24">
    <mergeCell ref="B3:E3"/>
    <mergeCell ref="B4:E4"/>
    <mergeCell ref="A6:A7"/>
    <mergeCell ref="E6:E7"/>
    <mergeCell ref="F8:M9"/>
    <mergeCell ref="B13:E13"/>
    <mergeCell ref="B14:C14"/>
    <mergeCell ref="D14:E14"/>
    <mergeCell ref="B15:C15"/>
    <mergeCell ref="D15:E15"/>
    <mergeCell ref="F14:M14"/>
    <mergeCell ref="B10:C10"/>
    <mergeCell ref="D10:E10"/>
    <mergeCell ref="B18:E18"/>
    <mergeCell ref="B23:C23"/>
    <mergeCell ref="B24:C24"/>
    <mergeCell ref="D24:E24"/>
    <mergeCell ref="B25:C25"/>
    <mergeCell ref="D25:E25"/>
    <mergeCell ref="B20:C20"/>
    <mergeCell ref="B21:C21"/>
    <mergeCell ref="B22:C22"/>
    <mergeCell ref="B19:C19"/>
    <mergeCell ref="D19:E19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2025-07-21T13:55:36Z</dcterms:created>
  <dcterms:modified xsi:type="dcterms:W3CDTF">2025-07-21T13:55:42Z</dcterms:modified>
</cp:coreProperties>
</file>