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filterPrivacy="1" defaultThemeVersion="124226"/>
  <xr:revisionPtr revIDLastSave="16" documentId="13_ncr:1_{0C1F2FFF-5CC7-4742-8606-557408C02F96}" xr6:coauthVersionLast="47" xr6:coauthVersionMax="47" xr10:uidLastSave="{BF93F32F-4508-491B-B8C7-9E6681704E1D}"/>
  <bookViews>
    <workbookView xWindow="-110" yWindow="-110" windowWidth="19420" windowHeight="10420" tabRatio="635" activeTab="1" xr2:uid="{00000000-000D-0000-FFFF-FFFF00000000}"/>
  </bookViews>
  <sheets>
    <sheet name="ISTRUZIONI" sheetId="15" r:id="rId1"/>
    <sheet name="GARANZIE CONTRATTO SINGOL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6" l="1"/>
  <c r="E9" i="16"/>
  <c r="E5" i="16" l="1"/>
  <c r="E7" i="16"/>
  <c r="D22" i="16"/>
  <c r="E22" i="16" s="1"/>
  <c r="D21" i="16"/>
  <c r="E21" i="16" s="1"/>
  <c r="E20" i="16"/>
  <c r="D10" i="16" l="1"/>
  <c r="D15" i="16" s="1"/>
  <c r="D23" i="16"/>
  <c r="D24" i="16" l="1"/>
</calcChain>
</file>

<file path=xl/sharedStrings.xml><?xml version="1.0" encoding="utf-8"?>
<sst xmlns="http://schemas.openxmlformats.org/spreadsheetml/2006/main" count="38" uniqueCount="35">
  <si>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</si>
  <si>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</si>
  <si>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</si>
  <si>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</si>
  <si>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</si>
  <si>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</si>
  <si>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</si>
  <si>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</si>
  <si>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</si>
  <si>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</si>
  <si>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</si>
  <si>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</si>
  <si>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</si>
  <si>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</si>
  <si>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</si>
  <si>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</si>
  <si>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</si>
  <si>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</si>
  <si>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</si>
  <si>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</si>
  <si>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</si>
  <si>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</si>
  <si>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</si>
  <si>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</si>
  <si>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</si>
  <si>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</si>
  <si>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</si>
  <si>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</si>
  <si>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Sistemi di gestione per la Sicurezza delle Informazioni ISO/IEC 27001</t>
  </si>
  <si>
    <t xml:space="preserve">B.  Fideiussione, emessa e firmata digitalmente, gestita mediante verifica telematica sul sito internet dell'emittente </t>
  </si>
  <si>
    <t>Importo base della garanzia provvisoria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</si>
  <si>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17 del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</si>
  <si>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17 del capitolato d'oneri (NB: il valore è indicato preventivamente a solo titolo di esempio)</t>
    </r>
  </si>
  <si>
    <r>
      <t xml:space="preserve">Incremento per ribasso superiore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</si>
  <si>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Importo finale garanzia definitiva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</si>
</sst>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0" fontId="5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10" fontId="5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4" fillId="0" borderId="0" xfId="0" applyFont="1"/>
    <xf numFmtId="9" fontId="15" fillId="0" borderId="1" xfId="0" applyNumberFormat="1" applyFont="1" applyBorder="1" applyAlignment="1">
      <alignment horizontal="center" vertical="center"/>
    </xf>
    <xf numFmtId="9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5" fillId="4" borderId="2" xfId="2" applyFont="1" applyFill="1" applyBorder="1" applyAlignment="1" applyProtection="1">
      <alignment horizontal="center" vertical="center"/>
      <protection locked="0"/>
    </xf>
    <xf numFmtId="164" fontId="5" fillId="4" borderId="3" xfId="2" applyFont="1" applyFill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16" sqref="D16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14</v>
      </c>
    </row>
    <row r="4" spans="1:4" s="20" customFormat="1" ht="31.5" customHeight="1" x14ac:dyDescent="0.35">
      <c r="C4" s="24" t="s">
        <v>15</v>
      </c>
      <c r="D4" s="24"/>
    </row>
    <row r="5" spans="1:4" s="20" customFormat="1" ht="31.5" customHeight="1" x14ac:dyDescent="0.35">
      <c r="C5" s="24" t="s">
        <v>16</v>
      </c>
      <c r="D5" s="24"/>
    </row>
    <row r="6" spans="1:4" s="20" customFormat="1" ht="31.5" customHeight="1" x14ac:dyDescent="0.35">
      <c r="C6" s="24" t="s">
        <v>17</v>
      </c>
      <c r="D6" s="24"/>
    </row>
    <row r="7" spans="1:4" x14ac:dyDescent="0.35">
      <c r="C7" s="25"/>
      <c r="D7" s="25"/>
    </row>
    <row r="8" spans="1:4" x14ac:dyDescent="0.35">
      <c r="C8" s="24" t="s">
        <v>18</v>
      </c>
      <c r="D8" s="24"/>
    </row>
    <row r="9" spans="1:4" ht="34.5" customHeight="1" x14ac:dyDescent="0.35">
      <c r="C9" s="17" t="s">
        <v>19</v>
      </c>
      <c r="D9" s="16" t="s">
        <v>25</v>
      </c>
    </row>
    <row r="10" spans="1:4" ht="34.5" customHeight="1" x14ac:dyDescent="0.35">
      <c r="C10" s="18" t="s">
        <v>20</v>
      </c>
      <c r="D10" s="16" t="s">
        <v>21</v>
      </c>
    </row>
    <row r="11" spans="1:4" ht="34.5" customHeight="1" x14ac:dyDescent="0.35">
      <c r="C11" s="19" t="s">
        <v>22</v>
      </c>
      <c r="D11" s="16" t="s">
        <v>23</v>
      </c>
    </row>
    <row r="12" spans="1:4" x14ac:dyDescent="0.35">
      <c r="C12" s="16"/>
      <c r="D12" s="16"/>
    </row>
    <row r="13" spans="1:4" x14ac:dyDescent="0.35">
      <c r="C13" s="15"/>
    </row>
    <row r="14" spans="1:4" x14ac:dyDescent="0.35">
      <c r="C14" s="15"/>
    </row>
    <row r="15" spans="1:4" x14ac:dyDescent="0.35">
      <c r="C15" s="15"/>
    </row>
    <row r="16" spans="1:4" x14ac:dyDescent="0.35">
      <c r="C16" s="15"/>
    </row>
    <row r="17" spans="3:3" x14ac:dyDescent="0.35">
      <c r="C17" s="15"/>
    </row>
    <row r="18" spans="3:3" x14ac:dyDescent="0.35">
      <c r="C18" s="15"/>
    </row>
    <row r="19" spans="3:3" x14ac:dyDescent="0.35">
      <c r="C19" s="15"/>
    </row>
    <row r="20" spans="3:3" x14ac:dyDescent="0.35">
      <c r="C20" s="15"/>
    </row>
    <row r="21" spans="3:3" x14ac:dyDescent="0.35">
      <c r="C21" s="15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E24"/>
  <sheetViews>
    <sheetView tabSelected="1" topLeftCell="A7" zoomScale="85" zoomScaleNormal="85" zoomScaleSheetLayoutView="97" workbookViewId="0">
      <selection activeCell="B24" sqref="B24:C24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5" ht="28.5" customHeight="1" x14ac:dyDescent="0.35">
      <c r="B2" s="31" t="s">
        <v>11</v>
      </c>
      <c r="C2" s="31"/>
      <c r="D2" s="31"/>
      <c r="E2" s="31"/>
    </row>
    <row r="3" spans="1:5" ht="28.5" customHeight="1" x14ac:dyDescent="0.35">
      <c r="B3" s="42" t="s">
        <v>12</v>
      </c>
      <c r="C3" s="43"/>
      <c r="D3" s="43"/>
      <c r="E3" s="44"/>
    </row>
    <row r="4" spans="1:5" ht="26" x14ac:dyDescent="0.35">
      <c r="B4" s="9" t="s">
        <v>2</v>
      </c>
      <c r="C4" s="9" t="s">
        <v>1</v>
      </c>
      <c r="D4" s="9" t="s">
        <v>0</v>
      </c>
      <c r="E4" s="9" t="s">
        <v>3</v>
      </c>
    </row>
    <row r="5" spans="1:5" x14ac:dyDescent="0.35">
      <c r="A5" s="45"/>
      <c r="B5" s="6" t="s">
        <v>5</v>
      </c>
      <c r="C5" s="3">
        <v>0.3</v>
      </c>
      <c r="D5" s="4" t="s">
        <v>24</v>
      </c>
      <c r="E5" s="46">
        <f>IF(D6="s",C6,IF(D5="s",C5,0))</f>
        <v>0</v>
      </c>
    </row>
    <row r="6" spans="1:5" ht="26" x14ac:dyDescent="0.35">
      <c r="A6" s="45"/>
      <c r="B6" s="6" t="s">
        <v>6</v>
      </c>
      <c r="C6" s="3">
        <v>0.5</v>
      </c>
      <c r="D6" s="4" t="s">
        <v>24</v>
      </c>
      <c r="E6" s="47"/>
    </row>
    <row r="7" spans="1:5" ht="75" customHeight="1" x14ac:dyDescent="0.35">
      <c r="B7" s="23" t="s">
        <v>29</v>
      </c>
      <c r="C7" s="3">
        <v>0.1</v>
      </c>
      <c r="D7" s="4" t="s">
        <v>24</v>
      </c>
      <c r="E7" s="7">
        <f>IF(D7="s",C7,0)</f>
        <v>0</v>
      </c>
    </row>
    <row r="8" spans="1:5" ht="14.5" customHeight="1" x14ac:dyDescent="0.35">
      <c r="B8" s="10" t="s">
        <v>7</v>
      </c>
      <c r="C8" s="11"/>
      <c r="D8" s="12"/>
      <c r="E8" s="13"/>
    </row>
    <row r="9" spans="1:5" ht="40.5" customHeight="1" x14ac:dyDescent="0.35">
      <c r="A9" s="8"/>
      <c r="B9" s="6" t="s">
        <v>28</v>
      </c>
      <c r="C9" s="22">
        <v>0.2</v>
      </c>
      <c r="D9" s="4" t="s">
        <v>24</v>
      </c>
      <c r="E9" s="7">
        <f>IF(D9="s",C9,0)</f>
        <v>0</v>
      </c>
    </row>
    <row r="10" spans="1:5" ht="43.5" customHeight="1" x14ac:dyDescent="0.35">
      <c r="B10" s="48" t="s">
        <v>4</v>
      </c>
      <c r="C10" s="49"/>
      <c r="D10" s="50">
        <f>IFERROR(1-(1-E5)*(1-E7)*(1-E9),1-(1-E5)*(1-E9))</f>
        <v>0</v>
      </c>
      <c r="E10" s="50"/>
    </row>
    <row r="11" spans="1:5" x14ac:dyDescent="0.35">
      <c r="B11" s="1"/>
      <c r="C11" s="1"/>
      <c r="D11" s="1"/>
      <c r="E11" s="1"/>
    </row>
    <row r="13" spans="1:5" ht="27" customHeight="1" x14ac:dyDescent="0.35">
      <c r="B13" s="31" t="s">
        <v>8</v>
      </c>
      <c r="C13" s="31"/>
      <c r="D13" s="31"/>
      <c r="E13" s="31"/>
    </row>
    <row r="14" spans="1:5" ht="60.75" customHeight="1" x14ac:dyDescent="0.35">
      <c r="B14" s="38" t="s">
        <v>30</v>
      </c>
      <c r="C14" s="39"/>
      <c r="D14" s="36">
        <f>251070.37*2%</f>
        <v>5021.4074000000001</v>
      </c>
      <c r="E14" s="37"/>
    </row>
    <row r="15" spans="1:5" x14ac:dyDescent="0.35">
      <c r="B15" s="40" t="s">
        <v>9</v>
      </c>
      <c r="C15" s="41"/>
      <c r="D15" s="29">
        <f>ROUND((1-$D$10)*$D14,0)</f>
        <v>5021</v>
      </c>
      <c r="E15" s="29"/>
    </row>
    <row r="17" spans="2:5" ht="31.5" customHeight="1" x14ac:dyDescent="0.35">
      <c r="B17" s="31" t="s">
        <v>26</v>
      </c>
      <c r="C17" s="32"/>
      <c r="D17" s="32"/>
      <c r="E17" s="33"/>
    </row>
    <row r="18" spans="2:5" ht="61.5" customHeight="1" x14ac:dyDescent="0.35">
      <c r="B18" s="34" t="s">
        <v>31</v>
      </c>
      <c r="C18" s="35"/>
      <c r="D18" s="36">
        <v>250000</v>
      </c>
      <c r="E18" s="37"/>
    </row>
    <row r="19" spans="2:5" ht="44.25" customHeight="1" x14ac:dyDescent="0.35">
      <c r="B19" s="30" t="s">
        <v>32</v>
      </c>
      <c r="C19" s="30"/>
      <c r="D19" s="5">
        <v>0.24</v>
      </c>
      <c r="E19" s="14"/>
    </row>
    <row r="20" spans="2:5" ht="29.25" customHeight="1" x14ac:dyDescent="0.35">
      <c r="B20" s="30" t="s">
        <v>10</v>
      </c>
      <c r="C20" s="30"/>
      <c r="D20" s="21">
        <v>0.1</v>
      </c>
      <c r="E20" s="2">
        <f>D20*D$18</f>
        <v>25000</v>
      </c>
    </row>
    <row r="21" spans="2:5" ht="29.25" customHeight="1" x14ac:dyDescent="0.35">
      <c r="B21" s="30" t="s">
        <v>13</v>
      </c>
      <c r="C21" s="30"/>
      <c r="D21" s="7">
        <f>IF(D19&gt;10%,MIN(D19-10%,10%),0%)</f>
        <v>0.1</v>
      </c>
      <c r="E21" s="2">
        <f>D21*D$18</f>
        <v>25000</v>
      </c>
    </row>
    <row r="22" spans="2:5" ht="29.25" customHeight="1" x14ac:dyDescent="0.35">
      <c r="B22" s="30" t="s">
        <v>33</v>
      </c>
      <c r="C22" s="30"/>
      <c r="D22" s="7">
        <f>IF(D19&gt;20%,2*(D19-20%),0%)</f>
        <v>7.999999999999996E-2</v>
      </c>
      <c r="E22" s="2">
        <f>D22*D$18</f>
        <v>19999.999999999989</v>
      </c>
    </row>
    <row r="23" spans="2:5" ht="29.25" customHeight="1" x14ac:dyDescent="0.35">
      <c r="B23" s="26" t="s">
        <v>27</v>
      </c>
      <c r="C23" s="26"/>
      <c r="D23" s="27">
        <f>SUM(E20:E22)</f>
        <v>69999.999999999985</v>
      </c>
      <c r="E23" s="27"/>
    </row>
    <row r="24" spans="2:5" ht="30" customHeight="1" x14ac:dyDescent="0.35">
      <c r="B24" s="28" t="s">
        <v>34</v>
      </c>
      <c r="C24" s="28"/>
      <c r="D24" s="29">
        <f>ROUND((1-$D$10)*$D23,0)</f>
        <v>70000</v>
      </c>
      <c r="E24" s="29"/>
    </row>
  </sheetData>
  <mergeCells count="22">
    <mergeCell ref="B2:E2"/>
    <mergeCell ref="B3:E3"/>
    <mergeCell ref="A5:A6"/>
    <mergeCell ref="E5:E6"/>
    <mergeCell ref="B10:C10"/>
    <mergeCell ref="D10:E10"/>
    <mergeCell ref="B17:E17"/>
    <mergeCell ref="B22:C22"/>
    <mergeCell ref="B18:C18"/>
    <mergeCell ref="D18:E18"/>
    <mergeCell ref="B13:E13"/>
    <mergeCell ref="B14:C14"/>
    <mergeCell ref="D14:E14"/>
    <mergeCell ref="B15:C15"/>
    <mergeCell ref="D15:E15"/>
    <mergeCell ref="B23:C23"/>
    <mergeCell ref="D23:E23"/>
    <mergeCell ref="B24:C24"/>
    <mergeCell ref="D24:E24"/>
    <mergeCell ref="B19:C19"/>
    <mergeCell ref="B20:C20"/>
    <mergeCell ref="B21:C21"/>
  </mergeCells>
  <dataValidations disablePrompts="1" count="1">
    <dataValidation type="list" allowBlank="1" showInputMessage="1" showErrorMessage="1" sqref="D5:D9" xr:uid="{00000000-0002-0000-0200-000000000000}">
      <formula1>"s,n"</formula1>
    </dataValidation>
  </dataValidations>
  <pageMargins left="0.7" right="0.7" top="0.75" bottom="0.75" header="0.3" footer="0.3"/>
  <pageSetup paperSize="9" scale="98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2025-06-24T16:01:52Z</dcterms:created>
  <dcterms:modified xsi:type="dcterms:W3CDTF">2025-06-24T16:02:02Z</dcterms:modified>
</cp:coreProperties>
</file>