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vincenzo_pistorio_consip_it/Documents/ID 2856 - PEC-REMIT/documentazione/Allegati/"/>
    </mc:Choice>
  </mc:AlternateContent>
  <xr:revisionPtr revIDLastSave="37" documentId="8_{751AD256-752B-4B03-B969-FBE999D4F5DF}" xr6:coauthVersionLast="47" xr6:coauthVersionMax="47" xr10:uidLastSave="{0D540889-9DF1-44B2-B2CD-D440D582C099}"/>
  <bookViews>
    <workbookView xWindow="-120" yWindow="-120" windowWidth="29040" windowHeight="15840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3" l="1"/>
  <c r="E8" i="13" l="1"/>
  <c r="E10" i="13" l="1"/>
  <c r="D11" i="13" s="1"/>
  <c r="E27" i="13" l="1"/>
  <c r="E29" i="13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<sst xmlns="http://schemas.openxmlformats.org/spreadsheetml/2006/main" count="43" uniqueCount="40">
  <si>
    <t>Possesso
(s/n)</t>
  </si>
  <si>
    <t>Riduzione prevista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</si>
  <si>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</si>
  <si>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</si>
  <si>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</si>
  <si>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</si>
  <si>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</si>
  <si>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</si>
  <si>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</si>
  <si>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</si>
  <si>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</si>
  <si>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</si>
  <si>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</si>
  <si>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</si>
  <si>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</si>
  <si>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</si>
  <si>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</si>
  <si>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</si>
  <si>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</si>
  <si>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</si>
  <si>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</si>
  <si>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</si>
  <si>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</si>
  <si>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</si>
  <si>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</si>
  <si>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</si>
  <si>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</si>
  <si>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</si>
  <si>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</si>
  <si>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</si>
  <si>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</si>
  <si>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</si>
  <si>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</si>
  <si>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</si>
  <si>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Possesso ISO 27001</t>
  </si>
  <si>
    <r>
      <t>B.  Fideiussione, emessa e firmata digitalmente, gestita mediante</t>
    </r>
    <r>
      <rPr>
        <b/>
        <sz val="10"/>
        <rFont val="Calibri"/>
        <family val="2"/>
        <scheme val="minor"/>
      </rPr>
      <t xml:space="preserve">  verifica telematica sul sito internet dell'emittente </t>
    </r>
    <r>
      <rPr>
        <b/>
        <strike/>
        <sz val="10"/>
        <rFont val="Calibri"/>
        <family val="2"/>
        <scheme val="minor"/>
      </rPr>
      <t xml:space="preserve"> </t>
    </r>
  </si>
  <si>
    <t>Percentuale fissata in documentazione di gara (0,50% del massimale)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</si>
  <si>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23.2 del disciplinare /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</si>
  <si>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disciplinare di gara(NB: il valore è indicato preventivamente a solo titolo di esempio)</t>
    </r>
  </si>
  <si>
    <r>
      <t xml:space="preserve">Importo base della garanzia
</t>
    </r>
    <r>
      <rPr>
        <i/>
        <sz val="10"/>
        <color theme="1"/>
        <rFont val="Calibri"/>
        <family val="2"/>
      </rPr>
      <t>(Valore 5% fissato in documentazione di gara)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</si>
</sst>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  <numFmt numFmtId="171" formatCode="[$€-2]\ #,##0.00;[Red]\-[$€-2]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trike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9" fillId="0" borderId="0" xfId="0" applyFont="1" applyAlignment="1">
      <alignment vertical="center"/>
    </xf>
    <xf numFmtId="165" fontId="20" fillId="0" borderId="0" xfId="0" applyNumberFormat="1" applyFont="1"/>
    <xf numFmtId="0" fontId="20" fillId="0" borderId="0" xfId="0" applyFont="1"/>
    <xf numFmtId="0" fontId="21" fillId="0" borderId="1" xfId="0" applyFont="1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3" fontId="0" fillId="0" borderId="0" xfId="0" applyNumberFormat="1"/>
    <xf numFmtId="171" fontId="6" fillId="4" borderId="2" xfId="2" applyNumberFormat="1" applyFont="1" applyFill="1" applyBorder="1" applyAlignment="1" applyProtection="1">
      <alignment horizontal="center" vertical="center"/>
      <protection locked="0"/>
    </xf>
    <xf numFmtId="10" fontId="18" fillId="0" borderId="2" xfId="0" applyNumberFormat="1" applyFont="1" applyBorder="1" applyAlignment="1">
      <alignment horizontal="center" vertical="center"/>
    </xf>
    <xf numFmtId="10" fontId="18" fillId="0" borderId="3" xfId="0" applyNumberFormat="1" applyFont="1" applyBorder="1" applyAlignment="1">
      <alignment horizontal="center" vertical="center"/>
    </xf>
    <xf numFmtId="9" fontId="18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21</v>
      </c>
    </row>
    <row r="4" spans="1:4" s="23" customFormat="1" ht="31.5" customHeight="1" x14ac:dyDescent="0.25">
      <c r="C4" s="28" t="s">
        <v>22</v>
      </c>
      <c r="D4" s="28"/>
    </row>
    <row r="5" spans="1:4" s="23" customFormat="1" ht="31.5" customHeight="1" x14ac:dyDescent="0.25">
      <c r="C5" s="28" t="s">
        <v>23</v>
      </c>
      <c r="D5" s="28"/>
    </row>
    <row r="6" spans="1:4" s="23" customFormat="1" ht="31.5" customHeight="1" x14ac:dyDescent="0.25">
      <c r="C6" s="28" t="s">
        <v>24</v>
      </c>
      <c r="D6" s="28"/>
    </row>
    <row r="7" spans="1:4" x14ac:dyDescent="0.25">
      <c r="C7" s="29"/>
      <c r="D7" s="29"/>
    </row>
    <row r="8" spans="1:4" x14ac:dyDescent="0.25">
      <c r="C8" s="28" t="s">
        <v>25</v>
      </c>
      <c r="D8" s="28"/>
    </row>
    <row r="9" spans="1:4" ht="34.5" customHeight="1" x14ac:dyDescent="0.25">
      <c r="C9" s="20" t="s">
        <v>26</v>
      </c>
      <c r="D9" s="19" t="s">
        <v>32</v>
      </c>
    </row>
    <row r="10" spans="1:4" ht="34.5" customHeight="1" x14ac:dyDescent="0.25">
      <c r="C10" s="21" t="s">
        <v>27</v>
      </c>
      <c r="D10" s="19" t="s">
        <v>28</v>
      </c>
    </row>
    <row r="11" spans="1:4" ht="34.5" customHeight="1" x14ac:dyDescent="0.25">
      <c r="C11" s="22" t="s">
        <v>29</v>
      </c>
      <c r="D11" s="19" t="s">
        <v>30</v>
      </c>
    </row>
    <row r="12" spans="1:4" x14ac:dyDescent="0.25">
      <c r="C12" s="19"/>
      <c r="D12" s="19"/>
    </row>
    <row r="13" spans="1:4" x14ac:dyDescent="0.25">
      <c r="C13" s="18"/>
    </row>
    <row r="14" spans="1:4" x14ac:dyDescent="0.25">
      <c r="C14" s="18"/>
    </row>
    <row r="15" spans="1:4" x14ac:dyDescent="0.25">
      <c r="C15" s="18"/>
    </row>
    <row r="16" spans="1:4" x14ac:dyDescent="0.25">
      <c r="C16" s="18"/>
    </row>
    <row r="17" spans="3:3" x14ac:dyDescent="0.25">
      <c r="C17" s="18"/>
    </row>
    <row r="18" spans="3:3" x14ac:dyDescent="0.25">
      <c r="C18" s="18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tabSelected="1" zoomScaleNormal="100" zoomScaleSheetLayoutView="97" workbookViewId="0">
      <selection activeCell="J30" sqref="J30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30" t="s">
        <v>14</v>
      </c>
      <c r="C3" s="30"/>
      <c r="D3" s="30"/>
      <c r="E3" s="30"/>
      <c r="F3" s="1"/>
    </row>
    <row r="4" spans="1:13" ht="28.5" customHeight="1" x14ac:dyDescent="0.25">
      <c r="B4" s="53" t="s">
        <v>15</v>
      </c>
      <c r="C4" s="54"/>
      <c r="D4" s="54"/>
      <c r="E4" s="55"/>
      <c r="F4" s="1"/>
    </row>
    <row r="5" spans="1:13" ht="25.5" x14ac:dyDescent="0.25">
      <c r="B5" s="11" t="s">
        <v>3</v>
      </c>
      <c r="C5" s="11" t="s">
        <v>1</v>
      </c>
      <c r="D5" s="11" t="s">
        <v>0</v>
      </c>
      <c r="E5" s="11" t="s">
        <v>5</v>
      </c>
      <c r="F5" s="1"/>
    </row>
    <row r="6" spans="1:13" x14ac:dyDescent="0.25">
      <c r="A6" s="31"/>
      <c r="B6" s="8" t="s">
        <v>7</v>
      </c>
      <c r="C6" s="3">
        <v>0.3</v>
      </c>
      <c r="D6" s="6" t="s">
        <v>31</v>
      </c>
      <c r="E6" s="32">
        <f>IF(D7="s",C7,IF(D6="s",C6,0))</f>
        <v>0</v>
      </c>
      <c r="F6" s="1"/>
    </row>
    <row r="7" spans="1:13" ht="25.5" x14ac:dyDescent="0.25">
      <c r="A7" s="31"/>
      <c r="B7" s="8" t="s">
        <v>8</v>
      </c>
      <c r="C7" s="3">
        <v>0.5</v>
      </c>
      <c r="D7" s="6" t="s">
        <v>31</v>
      </c>
      <c r="E7" s="33"/>
      <c r="F7" s="1"/>
    </row>
    <row r="8" spans="1:13" ht="38.25" x14ac:dyDescent="0.25">
      <c r="B8" s="27" t="s">
        <v>35</v>
      </c>
      <c r="C8" s="3">
        <v>0.1</v>
      </c>
      <c r="D8" s="6" t="s">
        <v>31</v>
      </c>
      <c r="E8" s="9">
        <f>IF(D8="s",C8,0)</f>
        <v>0</v>
      </c>
      <c r="F8" s="24"/>
      <c r="G8" s="25"/>
      <c r="H8" s="26"/>
      <c r="I8" s="26"/>
      <c r="J8" s="26"/>
      <c r="K8" s="26"/>
      <c r="L8" s="26"/>
    </row>
    <row r="9" spans="1:13" x14ac:dyDescent="0.25">
      <c r="B9" s="12" t="s">
        <v>9</v>
      </c>
      <c r="C9" s="13"/>
      <c r="D9" s="14"/>
      <c r="E9" s="15"/>
      <c r="F9" s="46"/>
      <c r="G9" s="47"/>
      <c r="H9" s="47"/>
      <c r="I9" s="47"/>
      <c r="J9" s="47"/>
      <c r="K9" s="47"/>
      <c r="L9" s="47"/>
      <c r="M9" s="47"/>
    </row>
    <row r="10" spans="1:13" ht="40.5" customHeight="1" x14ac:dyDescent="0.25">
      <c r="A10" s="10"/>
      <c r="B10" s="8" t="s">
        <v>34</v>
      </c>
      <c r="C10" s="3">
        <v>0.2</v>
      </c>
      <c r="D10" s="6" t="s">
        <v>31</v>
      </c>
      <c r="E10" s="9">
        <f>IF(D10="s",C10,0)</f>
        <v>0</v>
      </c>
      <c r="F10" s="46"/>
      <c r="G10" s="47"/>
      <c r="H10" s="47"/>
      <c r="I10" s="47"/>
      <c r="J10" s="47"/>
      <c r="K10" s="47"/>
      <c r="L10" s="47"/>
      <c r="M10" s="47"/>
    </row>
    <row r="11" spans="1:13" ht="43.5" customHeight="1" x14ac:dyDescent="0.25">
      <c r="B11" s="34" t="s">
        <v>6</v>
      </c>
      <c r="C11" s="35"/>
      <c r="D11" s="36">
        <f>IFERROR(1-(1-E6)*(1-E8)*(1-E10),1-(1-E6)*(1-E10))</f>
        <v>0</v>
      </c>
      <c r="E11" s="36"/>
      <c r="F11" s="5"/>
    </row>
    <row r="12" spans="1:13" x14ac:dyDescent="0.25">
      <c r="B12" s="1"/>
      <c r="C12" s="1"/>
      <c r="D12" s="1"/>
      <c r="E12" s="1"/>
      <c r="F12" s="1"/>
    </row>
    <row r="14" spans="1:13" ht="27" customHeight="1" x14ac:dyDescent="0.25">
      <c r="B14" s="30" t="s">
        <v>10</v>
      </c>
      <c r="C14" s="30"/>
      <c r="D14" s="30"/>
      <c r="E14" s="30"/>
    </row>
    <row r="15" spans="1:13" ht="60.75" customHeight="1" x14ac:dyDescent="0.25">
      <c r="B15" s="48" t="s">
        <v>33</v>
      </c>
      <c r="C15" s="49"/>
      <c r="D15" s="41">
        <v>1440379</v>
      </c>
      <c r="E15" s="42"/>
      <c r="F15" s="4"/>
      <c r="H15" s="67"/>
    </row>
    <row r="16" spans="1:13" x14ac:dyDescent="0.25">
      <c r="B16" s="50" t="s">
        <v>11</v>
      </c>
      <c r="C16" s="51"/>
      <c r="D16" s="52">
        <f>ROUND((1-$D$11)*$D15,0)</f>
        <v>1440379</v>
      </c>
      <c r="E16" s="52"/>
    </row>
    <row r="19" spans="2:6" ht="31.5" customHeight="1" x14ac:dyDescent="0.25">
      <c r="B19" s="30" t="s">
        <v>16</v>
      </c>
      <c r="C19" s="37"/>
      <c r="D19" s="37"/>
      <c r="E19" s="38"/>
      <c r="F19" s="16"/>
    </row>
    <row r="20" spans="2:6" ht="61.5" customHeight="1" x14ac:dyDescent="0.25">
      <c r="B20" s="39" t="s">
        <v>38</v>
      </c>
      <c r="C20" s="40"/>
      <c r="D20" s="68">
        <v>60015785.600000001</v>
      </c>
      <c r="E20" s="42"/>
      <c r="F20" s="4"/>
    </row>
    <row r="21" spans="2:6" ht="20.25" customHeight="1" x14ac:dyDescent="0.25">
      <c r="B21" s="43" t="s">
        <v>17</v>
      </c>
      <c r="C21" s="44"/>
      <c r="D21" s="44"/>
      <c r="E21" s="45"/>
    </row>
    <row r="22" spans="2:6" x14ac:dyDescent="0.25">
      <c r="B22" s="61" t="s">
        <v>36</v>
      </c>
      <c r="C22" s="62"/>
      <c r="D22" s="69">
        <v>5.0000000000000001E-3</v>
      </c>
      <c r="E22" s="70"/>
      <c r="F22" s="4"/>
    </row>
    <row r="23" spans="2:6" ht="30" customHeight="1" x14ac:dyDescent="0.25">
      <c r="B23" s="63" t="s">
        <v>12</v>
      </c>
      <c r="C23" s="64"/>
      <c r="D23" s="65">
        <f>D22*D$20</f>
        <v>300078.92800000001</v>
      </c>
      <c r="E23" s="66"/>
    </row>
    <row r="24" spans="2:6" x14ac:dyDescent="0.25">
      <c r="B24" s="60" t="s">
        <v>2</v>
      </c>
      <c r="C24" s="60"/>
      <c r="D24" s="52">
        <f>ROUND((1-$D$11)*$D23,0)</f>
        <v>300079</v>
      </c>
      <c r="E24" s="52"/>
    </row>
    <row r="25" spans="2:6" ht="36.75" customHeight="1" x14ac:dyDescent="0.25">
      <c r="B25" s="56" t="s">
        <v>18</v>
      </c>
      <c r="C25" s="56"/>
      <c r="D25" s="56"/>
      <c r="E25" s="56"/>
    </row>
    <row r="26" spans="2:6" ht="48.75" customHeight="1" x14ac:dyDescent="0.25">
      <c r="B26" s="57" t="s">
        <v>37</v>
      </c>
      <c r="C26" s="57"/>
      <c r="D26" s="7">
        <v>0.24</v>
      </c>
      <c r="E26" s="17"/>
      <c r="F26" s="4"/>
    </row>
    <row r="27" spans="2:6" ht="29.25" customHeight="1" x14ac:dyDescent="0.25">
      <c r="B27" s="57" t="s">
        <v>39</v>
      </c>
      <c r="C27" s="57"/>
      <c r="D27" s="71">
        <v>0.05</v>
      </c>
      <c r="E27" s="2">
        <f>D27*D$20</f>
        <v>3000789.2800000003</v>
      </c>
      <c r="F27" s="4"/>
    </row>
    <row r="28" spans="2:6" ht="29.25" customHeight="1" x14ac:dyDescent="0.25">
      <c r="B28" s="57" t="s">
        <v>19</v>
      </c>
      <c r="C28" s="57"/>
      <c r="D28" s="9">
        <f>IF(D26&gt;10%,MIN(D26-10%,10%),0%)</f>
        <v>0.1</v>
      </c>
      <c r="E28" s="2">
        <f>D28*D$20</f>
        <v>6001578.5600000005</v>
      </c>
    </row>
    <row r="29" spans="2:6" ht="29.25" customHeight="1" x14ac:dyDescent="0.25">
      <c r="B29" s="57" t="s">
        <v>20</v>
      </c>
      <c r="C29" s="57"/>
      <c r="D29" s="9">
        <v>0.04</v>
      </c>
      <c r="E29" s="2">
        <f>D29*D$20</f>
        <v>2400631.4240000001</v>
      </c>
    </row>
    <row r="30" spans="2:6" ht="29.25" customHeight="1" x14ac:dyDescent="0.25">
      <c r="B30" s="58" t="s">
        <v>13</v>
      </c>
      <c r="C30" s="58"/>
      <c r="D30" s="59">
        <f>SUM(E27:E29)</f>
        <v>11402999.264</v>
      </c>
      <c r="E30" s="59"/>
    </row>
    <row r="31" spans="2:6" ht="30" customHeight="1" x14ac:dyDescent="0.25">
      <c r="B31" s="60" t="s">
        <v>4</v>
      </c>
      <c r="C31" s="60"/>
      <c r="D31" s="52">
        <f>ROUND((1-$D$11)*$D30,0)</f>
        <v>11402999</v>
      </c>
      <c r="E31" s="52"/>
    </row>
  </sheetData>
  <mergeCells count="31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disablePrompts="1"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Pistorio Enzo</cp:lastModifiedBy>
  <dcterms:created xsi:type="dcterms:W3CDTF">2016-02-02T10:53:31Z</dcterms:created>
  <dcterms:modified xsi:type="dcterms:W3CDTF">2025-07-18T14:23:59Z</dcterms:modified>
</cp:coreProperties>
</file>