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.sharepoint.com/sites/IstatrilevazionecambiamentiPA/Documenti condivisi/Istat rilevazione cambiamenti PA/pubblicazione/doc/Documentazione/"/>
    </mc:Choice>
  </mc:AlternateContent>
  <xr:revisionPtr revIDLastSave="80" documentId="8_{57F78194-C44B-43B3-84B9-E94C9C6BA40B}" xr6:coauthVersionLast="47" xr6:coauthVersionMax="47" xr10:uidLastSave="{1207BFD6-FB77-4E8A-B795-DBEB61AD3B3C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D23" i="16"/>
  <c r="D22" i="16"/>
  <c r="E21" i="16"/>
  <c r="E9" i="16"/>
  <c r="E23" i="16" l="1"/>
  <c r="E22" i="16"/>
  <c r="D24" i="16" s="1"/>
  <c r="D10" i="16"/>
  <c r="D15" i="16" s="1"/>
  <c r="D25" i="16" l="1"/>
</calcChain>
</file>

<file path=xl/sharedStrings.xml><?xml version="1.0" encoding="utf-8"?>
<sst xmlns="http://schemas.openxmlformats.org/spreadsheetml/2006/main" count="33" uniqueCount="33">
  <si>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</si>
  <si>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</si>
  <si>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</si>
  <si>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</si>
  <si>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</si>
  <si>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</si>
  <si>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</si>
  <si>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</si>
  <si>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</si>
  <si>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</si>
  <si>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</si>
  <si>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</si>
  <si>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</si>
  <si>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</si>
  <si>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</si>
  <si>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</si>
  <si>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</si>
  <si>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</si>
  <si>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</si>
  <si>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</si>
  <si>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</si>
  <si>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</si>
  <si>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</si>
  <si>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</si>
  <si>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</si>
  <si>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</si>
  <si>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</si>
  <si>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</si>
  <si>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</si>
  <si>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Possesso:   
ISO/IEC 27001:2013, 
UNI CEI EN ISO/IEC 27001:2017,
ISO/IEC 27001: 2022.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</si>
  <si>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_4_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</si>
  <si>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29.1___ del disciplinare di gara (NB: il valore è indicato preventivamente a solo titolo di esempio)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</si>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</sst>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2" fillId="0" borderId="1" xfId="1" applyFont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2" fillId="0" borderId="0" xfId="0" applyFont="1"/>
    <xf numFmtId="0" fontId="6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0" fontId="6" fillId="8" borderId="1" xfId="0" applyNumberFormat="1" applyFont="1" applyFill="1" applyBorder="1" applyAlignment="1">
      <alignment horizontal="center" vertical="center"/>
    </xf>
    <xf numFmtId="9" fontId="18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8" customFormat="1" ht="31.5" customHeight="1" x14ac:dyDescent="0.35">
      <c r="C4" s="27" t="s">
        <v>16</v>
      </c>
      <c r="D4" s="27"/>
    </row>
    <row r="5" spans="1:4" s="8" customFormat="1" ht="31.5" customHeight="1" x14ac:dyDescent="0.35">
      <c r="C5" s="27" t="s">
        <v>17</v>
      </c>
      <c r="D5" s="27"/>
    </row>
    <row r="6" spans="1:4" s="8" customFormat="1" ht="31.5" customHeight="1" x14ac:dyDescent="0.35">
      <c r="C6" s="27" t="s">
        <v>18</v>
      </c>
      <c r="D6" s="27"/>
    </row>
    <row r="7" spans="1:4" x14ac:dyDescent="0.35">
      <c r="C7" s="28"/>
      <c r="D7" s="28"/>
    </row>
    <row r="8" spans="1:4" x14ac:dyDescent="0.35">
      <c r="C8" s="27" t="s">
        <v>19</v>
      </c>
      <c r="D8" s="27"/>
    </row>
    <row r="9" spans="1:4" ht="34.5" customHeight="1" x14ac:dyDescent="0.35">
      <c r="C9" s="5" t="s">
        <v>20</v>
      </c>
      <c r="D9" s="4" t="s">
        <v>25</v>
      </c>
    </row>
    <row r="10" spans="1:4" ht="34.5" customHeight="1" x14ac:dyDescent="0.35">
      <c r="C10" s="6" t="s">
        <v>21</v>
      </c>
      <c r="D10" s="4" t="s">
        <v>22</v>
      </c>
    </row>
    <row r="11" spans="1:4" ht="34.5" customHeight="1" x14ac:dyDescent="0.35">
      <c r="C11" s="7" t="s">
        <v>23</v>
      </c>
      <c r="D11" s="4" t="s">
        <v>24</v>
      </c>
    </row>
    <row r="12" spans="1:4" x14ac:dyDescent="0.35">
      <c r="C12" s="4"/>
      <c r="D12" s="4"/>
    </row>
    <row r="13" spans="1:4" x14ac:dyDescent="0.35">
      <c r="C13" s="3"/>
    </row>
    <row r="14" spans="1:4" x14ac:dyDescent="0.35">
      <c r="C14" s="3"/>
    </row>
    <row r="15" spans="1:4" x14ac:dyDescent="0.35">
      <c r="C15" s="3"/>
    </row>
    <row r="16" spans="1:4" x14ac:dyDescent="0.35">
      <c r="C16" s="3"/>
    </row>
    <row r="17" spans="3:3" x14ac:dyDescent="0.35">
      <c r="C17" s="3"/>
    </row>
    <row r="18" spans="3:3" x14ac:dyDescent="0.35">
      <c r="C18" s="3"/>
    </row>
    <row r="19" spans="3:3" x14ac:dyDescent="0.35">
      <c r="C19" s="3"/>
    </row>
    <row r="20" spans="3:3" x14ac:dyDescent="0.35">
      <c r="C20" s="3"/>
    </row>
    <row r="21" spans="3:3" x14ac:dyDescent="0.35">
      <c r="C21" s="3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tabSelected="1" topLeftCell="A3" zoomScaleNormal="100" zoomScaleSheetLayoutView="97" workbookViewId="0">
      <selection activeCell="F8" sqref="F8:M9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1"/>
      <c r="C2" s="11"/>
      <c r="D2" s="11"/>
      <c r="E2" s="11"/>
      <c r="F2" s="11"/>
    </row>
    <row r="3" spans="1:13" ht="28.5" customHeight="1" x14ac:dyDescent="0.35">
      <c r="B3" s="39" t="s">
        <v>11</v>
      </c>
      <c r="C3" s="39"/>
      <c r="D3" s="39"/>
      <c r="E3" s="39"/>
      <c r="F3" s="11"/>
    </row>
    <row r="4" spans="1:13" ht="22" customHeight="1" x14ac:dyDescent="0.35">
      <c r="B4" s="50" t="s">
        <v>12</v>
      </c>
      <c r="C4" s="51"/>
      <c r="D4" s="51"/>
      <c r="E4" s="52"/>
      <c r="F4" s="11"/>
    </row>
    <row r="5" spans="1:13" ht="26" x14ac:dyDescent="0.35">
      <c r="B5" s="12" t="s">
        <v>2</v>
      </c>
      <c r="C5" s="12" t="s">
        <v>1</v>
      </c>
      <c r="D5" s="12" t="s">
        <v>0</v>
      </c>
      <c r="E5" s="12" t="s">
        <v>3</v>
      </c>
      <c r="F5" s="11"/>
    </row>
    <row r="6" spans="1:13" x14ac:dyDescent="0.35">
      <c r="A6" s="53"/>
      <c r="B6" s="13" t="s">
        <v>5</v>
      </c>
      <c r="C6" s="14">
        <v>0.3</v>
      </c>
      <c r="D6" s="1"/>
      <c r="E6" s="54">
        <f>IF(D7="s",C7,IF(D6="s",C6,0))</f>
        <v>0</v>
      </c>
      <c r="F6" s="11"/>
    </row>
    <row r="7" spans="1:13" ht="26" x14ac:dyDescent="0.35">
      <c r="A7" s="53"/>
      <c r="B7" s="13" t="s">
        <v>6</v>
      </c>
      <c r="C7" s="14">
        <v>0.5</v>
      </c>
      <c r="D7" s="1"/>
      <c r="E7" s="55"/>
      <c r="F7" s="11"/>
    </row>
    <row r="8" spans="1:13" x14ac:dyDescent="0.35">
      <c r="B8" s="15" t="s">
        <v>7</v>
      </c>
      <c r="C8" s="16"/>
      <c r="D8" s="17"/>
      <c r="E8" s="10"/>
      <c r="F8" s="56"/>
      <c r="G8" s="57"/>
      <c r="H8" s="57"/>
      <c r="I8" s="57"/>
      <c r="J8" s="57"/>
      <c r="K8" s="57"/>
      <c r="L8" s="57"/>
      <c r="M8" s="57"/>
    </row>
    <row r="9" spans="1:13" ht="58" customHeight="1" x14ac:dyDescent="0.35">
      <c r="A9" s="18"/>
      <c r="B9" s="19" t="s">
        <v>29</v>
      </c>
      <c r="C9" s="20">
        <v>0.2</v>
      </c>
      <c r="D9" s="1"/>
      <c r="E9" s="9">
        <f>IF(D9="s",C9,0)</f>
        <v>0</v>
      </c>
      <c r="F9" s="56"/>
      <c r="G9" s="57"/>
      <c r="H9" s="57"/>
      <c r="I9" s="57"/>
      <c r="J9" s="57"/>
      <c r="K9" s="57"/>
      <c r="L9" s="57"/>
      <c r="M9" s="57"/>
    </row>
    <row r="10" spans="1:13" ht="43.5" customHeight="1" x14ac:dyDescent="0.35">
      <c r="B10" s="36" t="s">
        <v>4</v>
      </c>
      <c r="C10" s="37"/>
      <c r="D10" s="38">
        <f>IFERROR(1-(1-E6)*(1-#REF!)*(1-E9),1-(1-E6)*(1-E9))</f>
        <v>0</v>
      </c>
      <c r="E10" s="38"/>
      <c r="F10" s="21"/>
    </row>
    <row r="11" spans="1:13" x14ac:dyDescent="0.35">
      <c r="B11" s="11"/>
      <c r="C11" s="11"/>
      <c r="D11" s="11"/>
      <c r="E11" s="11"/>
      <c r="F11" s="11"/>
    </row>
    <row r="13" spans="1:13" ht="27" customHeight="1" x14ac:dyDescent="0.35">
      <c r="B13" s="39" t="s">
        <v>8</v>
      </c>
      <c r="C13" s="39"/>
      <c r="D13" s="39"/>
      <c r="E13" s="39"/>
    </row>
    <row r="14" spans="1:13" ht="60.75" customHeight="1" x14ac:dyDescent="0.35">
      <c r="B14" s="46" t="s">
        <v>28</v>
      </c>
      <c r="C14" s="47"/>
      <c r="D14" s="44">
        <v>30234.7</v>
      </c>
      <c r="E14" s="45"/>
      <c r="F14" s="34"/>
      <c r="G14" s="35"/>
      <c r="H14" s="35"/>
      <c r="I14" s="35"/>
      <c r="J14" s="35"/>
      <c r="K14" s="35"/>
      <c r="L14" s="35"/>
      <c r="M14" s="35"/>
    </row>
    <row r="15" spans="1:13" x14ac:dyDescent="0.35">
      <c r="B15" s="48" t="s">
        <v>9</v>
      </c>
      <c r="C15" s="49"/>
      <c r="D15" s="32">
        <f>ROUND((1-$D$10)*$D14,0)</f>
        <v>30235</v>
      </c>
      <c r="E15" s="32"/>
    </row>
    <row r="18" spans="2:6" ht="31.5" customHeight="1" x14ac:dyDescent="0.35">
      <c r="B18" s="39" t="s">
        <v>26</v>
      </c>
      <c r="C18" s="40"/>
      <c r="D18" s="40"/>
      <c r="E18" s="41"/>
      <c r="F18" s="22"/>
    </row>
    <row r="19" spans="2:6" ht="61.5" customHeight="1" x14ac:dyDescent="0.35">
      <c r="B19" s="42" t="s">
        <v>30</v>
      </c>
      <c r="C19" s="43"/>
      <c r="D19" s="44">
        <v>1259779.3</v>
      </c>
      <c r="E19" s="45"/>
      <c r="F19" s="23"/>
    </row>
    <row r="20" spans="2:6" ht="44.25" customHeight="1" x14ac:dyDescent="0.35">
      <c r="B20" s="33" t="s">
        <v>31</v>
      </c>
      <c r="C20" s="33"/>
      <c r="D20" s="2"/>
      <c r="E20" s="24"/>
      <c r="F20" s="23"/>
    </row>
    <row r="21" spans="2:6" ht="29.25" customHeight="1" x14ac:dyDescent="0.35">
      <c r="B21" s="33" t="s">
        <v>10</v>
      </c>
      <c r="C21" s="33"/>
      <c r="D21" s="25">
        <v>0.1</v>
      </c>
      <c r="E21" s="26">
        <f>D21*D$19</f>
        <v>125977.93000000001</v>
      </c>
      <c r="F21" s="23"/>
    </row>
    <row r="22" spans="2:6" ht="29.25" customHeight="1" x14ac:dyDescent="0.35">
      <c r="B22" s="33" t="s">
        <v>13</v>
      </c>
      <c r="C22" s="33"/>
      <c r="D22" s="9">
        <f>IF(D20&gt;10%,MIN(D20-10%,10%),0%)</f>
        <v>0</v>
      </c>
      <c r="E22" s="26">
        <f>D22*D$19</f>
        <v>0</v>
      </c>
    </row>
    <row r="23" spans="2:6" ht="29.25" customHeight="1" x14ac:dyDescent="0.35">
      <c r="B23" s="33" t="s">
        <v>14</v>
      </c>
      <c r="C23" s="33"/>
      <c r="D23" s="9">
        <f>IF(D20&gt;20%,2*(D20-20%),0%)</f>
        <v>0</v>
      </c>
      <c r="E23" s="26">
        <f>D23*D$19</f>
        <v>0</v>
      </c>
    </row>
    <row r="24" spans="2:6" ht="29.25" customHeight="1" x14ac:dyDescent="0.35">
      <c r="B24" s="29" t="s">
        <v>27</v>
      </c>
      <c r="C24" s="29"/>
      <c r="D24" s="30">
        <f>SUM(E21:E23)</f>
        <v>125977.93000000001</v>
      </c>
      <c r="E24" s="30"/>
    </row>
    <row r="25" spans="2:6" ht="30" customHeight="1" x14ac:dyDescent="0.35">
      <c r="B25" s="31" t="s">
        <v>32</v>
      </c>
      <c r="C25" s="31"/>
      <c r="D25" s="32">
        <f>ROUND((1-$D$10)*$D24,0)</f>
        <v>125978</v>
      </c>
      <c r="E25" s="32"/>
    </row>
  </sheetData>
  <sheetProtection algorithmName="SHA-512" hashValue="6etVanP7GSc12iKMzNBcPODDdACmQn1Ts8jvvD9S4P+4gUBLhJ2iVDO2fj5HA7WL5dTh6WkG43s6h9fZw7Yryg==" saltValue="MtoMOIhBUP3VaqV2WwfO9A==" spinCount="100000" sheet="1" objects="1" scenarios="1"/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59F225B9B621488C7FBE1163E4747F" ma:contentTypeVersion="11" ma:contentTypeDescription="Creare un nuovo documento." ma:contentTypeScope="" ma:versionID="b8e7cc69a0615e310abde7b494f74b9d">
  <xsd:schema xmlns:xsd="http://www.w3.org/2001/XMLSchema" xmlns:xs="http://www.w3.org/2001/XMLSchema" xmlns:p="http://schemas.microsoft.com/office/2006/metadata/properties" xmlns:ns2="019a8dfe-6676-4fb8-acc7-4201f8d63de3" xmlns:ns3="47deeb9e-9ed0-4ba0-ae21-809e25cf9982" targetNamespace="http://schemas.microsoft.com/office/2006/metadata/properties" ma:root="true" ma:fieldsID="f7271d30ba6962a227273ff6d2551528" ns2:_="" ns3:_="">
    <xsd:import namespace="019a8dfe-6676-4fb8-acc7-4201f8d63de3"/>
    <xsd:import namespace="47deeb9e-9ed0-4ba0-ae21-809e25cf99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a8dfe-6676-4fb8-acc7-4201f8d63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ff0b1488-145e-4f65-b70b-1ba7c2ec0a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eeb9e-9ed0-4ba0-ae21-809e25cf99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536f6e1-395e-49fb-99ac-c6209779bd33}" ma:internalName="TaxCatchAll" ma:showField="CatchAllData" ma:web="47deeb9e-9ed0-4ba0-ae21-809e25cf99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9a8dfe-6676-4fb8-acc7-4201f8d63de3">
      <Terms xmlns="http://schemas.microsoft.com/office/infopath/2007/PartnerControls"/>
    </lcf76f155ced4ddcb4097134ff3c332f>
    <TaxCatchAll xmlns="47deeb9e-9ed0-4ba0-ae21-809e25cf9982" xsi:nil="true"/>
  </documentManagement>
</p:properties>
</file>

<file path=customXml/itemProps1.xml><?xml version="1.0" encoding="utf-8"?>
<ds:datastoreItem xmlns:ds="http://schemas.openxmlformats.org/officeDocument/2006/customXml" ds:itemID="{E802E013-8D14-4D3B-83E1-59F0DF0A62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a8dfe-6676-4fb8-acc7-4201f8d63de3"/>
    <ds:schemaRef ds:uri="47deeb9e-9ed0-4ba0-ae21-809e25cf99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B42FC3-524F-4651-8920-CE569ADBD9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06AC5E-6CD7-43B4-A1C8-78FBE6776F3A}">
  <ds:schemaRefs>
    <ds:schemaRef ds:uri="http://schemas.microsoft.com/office/2006/metadata/properties"/>
    <ds:schemaRef ds:uri="http://schemas.microsoft.com/office/infopath/2007/PartnerControls"/>
    <ds:schemaRef ds:uri="019a8dfe-6676-4fb8-acc7-4201f8d63de3"/>
    <ds:schemaRef ds:uri="47deeb9e-9ed0-4ba0-ae21-809e25cf998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Marchese Alessandro</cp:lastModifiedBy>
  <cp:lastPrinted>2025-04-08T07:40:42Z</cp:lastPrinted>
  <dcterms:created xsi:type="dcterms:W3CDTF">2016-02-02T10:53:31Z</dcterms:created>
  <dcterms:modified xsi:type="dcterms:W3CDTF">2025-06-09T08:47:30Z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0x0101003C59F225B9B621488C7FBE1163E4747F</vt:lpwstr>
  </property>
  <property fmtid="{D5CDD505-2E9C-101B-9397-08002B2CF9AE}" pid="3" name="MediaServiceImageTags">
    <vt:lpwstr/>
  </property>
</Properties>
</file>