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lo.marigliano\Desktop\Consip\Energia e Utility\2024_ID2848 - GN17\02 Pubblicazione\Doc di gara definitivi\"/>
    </mc:Choice>
  </mc:AlternateContent>
  <xr:revisionPtr revIDLastSave="0" documentId="13_ncr:1_{D6F56253-93FD-4916-ABF7-B63BEBA786A7}" xr6:coauthVersionLast="47" xr6:coauthVersionMax="47" xr10:uidLastSave="{00000000-0000-0000-0000-000000000000}"/>
  <bookViews>
    <workbookView xWindow="-108" yWindow="-108" windowWidth="23256" windowHeight="12576" tabRatio="635" xr2:uid="{00000000-000D-0000-FFFF-FFFF00000000}"/>
  </bookViews>
  <sheets>
    <sheet name="ISTRUZIONI" sheetId="15" r:id="rId1"/>
    <sheet name="GARANZIE CONVENZIONE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<sst xmlns="http://schemas.openxmlformats.org/spreadsheetml/2006/main" count="43" uniqueCount="41">
  <si>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</si>
  <si>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</si>
  <si>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</si>
  <si>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</si>
  <si>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</si>
  <si>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</si>
  <si>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</si>
  <si>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t>A.1.  Possesso ISO 9000</t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</si>
  <si>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</si>
  <si>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</si>
  <si>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</si>
  <si>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</si>
  <si>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</si>
  <si>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</si>
  <si>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</si>
  <si>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I CONTRATTI ATTUATIVI
(PRESTATA A CONSIP IN FAVORE DELLE PA)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</si>
  <si>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</si>
  <si>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</si>
  <si>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</si>
  <si>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</si>
  <si>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</si>
  <si>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</si>
  <si>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</si>
  <si>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</si>
  <si>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</si>
  <si>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</si>
  <si>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</si>
  <si>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s</t>
  </si>
  <si>
    <r>
      <t xml:space="preserve">A.2. Micro/piccola/media impresa (o RTI/consorzio formato </t>
    </r>
    <r>
      <rPr>
        <u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</si>
  <si>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10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</si>
  <si>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garanzia definitiva in favore di Consip </t>
    </r>
    <r>
      <rPr>
        <u/>
        <sz val="10"/>
        <color theme="1"/>
        <rFont val="Arial"/>
        <family val="2"/>
      </rPr>
      <t>ante</t>
    </r>
    <r>
      <rPr>
        <sz val="10"/>
        <color theme="1"/>
        <rFont val="Arial"/>
        <family val="2"/>
      </rPr>
      <t xml:space="preserve"> applicazione delle riduzioni ex art. 106 comma 8</t>
    </r>
  </si>
  <si>
    <r>
      <t xml:space="preserve">Importo base della garanzia
</t>
    </r>
    <r>
      <rPr>
        <i/>
        <sz val="10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</si>
  <si>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</si>
  <si>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Arial"/>
        <family val="2"/>
      </rPr>
      <t>(+2% per ogni punto di R offerto al di sopra del 20%)</t>
    </r>
  </si>
  <si>
    <r>
      <t xml:space="preserve">Importo garanzia definitiva in favore delle Amministrazioni contraenti </t>
    </r>
    <r>
      <rPr>
        <u/>
        <sz val="10"/>
        <color theme="1"/>
        <rFont val="Arial"/>
        <family val="2"/>
      </rPr>
      <t xml:space="preserve">ante </t>
    </r>
    <r>
      <rPr>
        <sz val="10"/>
        <color theme="1"/>
        <rFont val="Arial"/>
        <family val="2"/>
      </rPr>
      <t>applicazione delle riduzioni ex art. 106 comma 8</t>
    </r>
  </si>
  <si>
    <t>GARANZIA DEFINITIVA PER LA CONVENZIONE (IN FAVORE DI CONSIP)</t>
  </si>
  <si>
    <r>
      <t xml:space="preserve">Importo base della garanzia provvisoria
</t>
    </r>
    <r>
      <rPr>
        <i/>
        <sz val="10"/>
        <color rgb="FFFF0000"/>
        <rFont val="Arial"/>
        <family val="2"/>
      </rPr>
      <t>Per ciascun lotto inserire il valore della garanzia provvisoria riportato nel disciplinare al par. 9 (NB: il valore è indicato preventivamente a solo titolo di esempio)</t>
    </r>
  </si>
  <si>
    <t>Almeno una certificazione tra quelle riportate nella tabella 6 par. 9 del Disciplinare</t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</si>
  <si>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delle garanzie definitive
</t>
    </r>
    <r>
      <rPr>
        <i/>
        <sz val="10"/>
        <color rgb="FFFF0000"/>
        <rFont val="Arial"/>
        <family val="2"/>
      </rPr>
      <t>Inserire il valore contrattuale corretto, determinato come da par. 21.2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</si>
  <si>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Arial"/>
        <family val="2"/>
      </rPr>
      <t>Inserire R offerto, determinato come da par. 21.2 del disciplinare (NB: il valore è indicato preventivamente a solo titolo di esempio)</t>
    </r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</si>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</sst>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11"/>
      <color rgb="FF0000FF"/>
      <name val="Arial"/>
      <family val="2"/>
    </font>
    <font>
      <sz val="10"/>
      <color rgb="FF0000FF"/>
      <name val="Arial"/>
      <family val="2"/>
    </font>
    <font>
      <i/>
      <sz val="10"/>
      <color theme="1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9" fontId="3" fillId="0" borderId="1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5" fontId="2" fillId="0" borderId="0" xfId="0" applyNumberFormat="1" applyFont="1"/>
    <xf numFmtId="0" fontId="3" fillId="7" borderId="1" xfId="0" applyFont="1" applyFill="1" applyBorder="1" applyAlignment="1">
      <alignment vertical="center" wrapText="1"/>
    </xf>
    <xf numFmtId="9" fontId="3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9" fontId="3" fillId="7" borderId="6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/>
    <xf numFmtId="0" fontId="12" fillId="0" borderId="0" xfId="0" applyFont="1" applyAlignment="1">
      <alignment vertical="center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44" fontId="3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9" fontId="14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4" fontId="3" fillId="0" borderId="9" xfId="0" applyNumberFormat="1" applyFont="1" applyBorder="1" applyAlignment="1">
      <alignment horizontal="center" vertical="center"/>
    </xf>
    <xf numFmtId="44" fontId="3" fillId="0" borderId="10" xfId="0" applyNumberFormat="1" applyFont="1" applyBorder="1" applyAlignment="1">
      <alignment horizontal="center" vertical="center"/>
    </xf>
    <xf numFmtId="166" fontId="14" fillId="0" borderId="2" xfId="0" applyNumberFormat="1" applyFont="1" applyBorder="1" applyAlignment="1">
      <alignment horizontal="center" vertical="center"/>
    </xf>
    <xf numFmtId="166" fontId="14" fillId="0" borderId="3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4" fillId="8" borderId="1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/>
    </xf>
    <xf numFmtId="9" fontId="3" fillId="0" borderId="6" xfId="1" applyFont="1" applyBorder="1" applyAlignment="1" applyProtection="1">
      <alignment horizontal="center" vertical="center"/>
      <protection locked="0"/>
    </xf>
    <xf numFmtId="9" fontId="3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D13" sqref="D13"/>
    </sheetView>
  </sheetViews>
  <sheetFormatPr defaultRowHeight="13.8" x14ac:dyDescent="0.25"/>
  <cols>
    <col min="1" max="2" width="8.88671875" style="1"/>
    <col min="3" max="3" width="20.33203125" style="1" customWidth="1"/>
    <col min="4" max="4" width="86" style="1" customWidth="1"/>
    <col min="5" max="16384" width="8.88671875" style="1"/>
  </cols>
  <sheetData>
    <row r="1" spans="1:4" x14ac:dyDescent="0.25">
      <c r="A1" s="1" t="s">
        <v>16</v>
      </c>
    </row>
    <row r="4" spans="1:4" s="61" customFormat="1" ht="31.5" customHeight="1" x14ac:dyDescent="0.25">
      <c r="C4" s="62" t="s">
        <v>17</v>
      </c>
      <c r="D4" s="62"/>
    </row>
    <row r="5" spans="1:4" s="61" customFormat="1" ht="31.5" customHeight="1" x14ac:dyDescent="0.25">
      <c r="C5" s="62" t="s">
        <v>18</v>
      </c>
      <c r="D5" s="62"/>
    </row>
    <row r="6" spans="1:4" s="61" customFormat="1" ht="31.5" customHeight="1" x14ac:dyDescent="0.25">
      <c r="C6" s="62" t="s">
        <v>19</v>
      </c>
      <c r="D6" s="62"/>
    </row>
    <row r="7" spans="1:4" x14ac:dyDescent="0.25">
      <c r="C7" s="63"/>
      <c r="D7" s="63"/>
    </row>
    <row r="8" spans="1:4" x14ac:dyDescent="0.25">
      <c r="C8" s="62" t="s">
        <v>20</v>
      </c>
      <c r="D8" s="62"/>
    </row>
    <row r="9" spans="1:4" ht="34.5" customHeight="1" x14ac:dyDescent="0.25">
      <c r="C9" s="64" t="s">
        <v>21</v>
      </c>
      <c r="D9" s="65" t="s">
        <v>40</v>
      </c>
    </row>
    <row r="10" spans="1:4" ht="34.5" customHeight="1" x14ac:dyDescent="0.25">
      <c r="C10" s="66" t="s">
        <v>22</v>
      </c>
      <c r="D10" s="65" t="s">
        <v>23</v>
      </c>
    </row>
    <row r="11" spans="1:4" ht="34.5" customHeight="1" x14ac:dyDescent="0.25">
      <c r="C11" s="67" t="s">
        <v>24</v>
      </c>
      <c r="D11" s="65" t="s">
        <v>25</v>
      </c>
    </row>
    <row r="12" spans="1:4" x14ac:dyDescent="0.25">
      <c r="C12" s="65"/>
      <c r="D12" s="65"/>
    </row>
    <row r="13" spans="1:4" x14ac:dyDescent="0.25">
      <c r="C13" s="68"/>
    </row>
    <row r="14" spans="1:4" x14ac:dyDescent="0.25">
      <c r="C14" s="68"/>
    </row>
    <row r="15" spans="1:4" x14ac:dyDescent="0.25">
      <c r="C15" s="68"/>
    </row>
    <row r="16" spans="1:4" x14ac:dyDescent="0.25">
      <c r="C16" s="68"/>
    </row>
    <row r="17" spans="3:3" x14ac:dyDescent="0.25">
      <c r="C17" s="68"/>
    </row>
    <row r="18" spans="3:3" x14ac:dyDescent="0.25">
      <c r="C18" s="68"/>
    </row>
    <row r="19" spans="3:3" x14ac:dyDescent="0.25">
      <c r="C19" s="68"/>
    </row>
    <row r="20" spans="3:3" x14ac:dyDescent="0.25">
      <c r="C20" s="68"/>
    </row>
    <row r="21" spans="3:3" x14ac:dyDescent="0.25">
      <c r="C21" s="6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opLeftCell="A23" zoomScaleNormal="100" zoomScaleSheetLayoutView="97" workbookViewId="0">
      <selection activeCell="D27" sqref="D27"/>
    </sheetView>
  </sheetViews>
  <sheetFormatPr defaultColWidth="8.88671875" defaultRowHeight="13.8" x14ac:dyDescent="0.25"/>
  <cols>
    <col min="1" max="1" width="5.33203125" style="1" customWidth="1"/>
    <col min="2" max="2" width="42.88671875" style="1" customWidth="1"/>
    <col min="3" max="3" width="13.5546875" style="1" customWidth="1"/>
    <col min="4" max="4" width="9.88671875" style="1" customWidth="1"/>
    <col min="5" max="5" width="14.109375" style="1" customWidth="1"/>
    <col min="6" max="16384" width="8.88671875" style="1"/>
  </cols>
  <sheetData>
    <row r="2" spans="1:13" x14ac:dyDescent="0.25">
      <c r="B2" s="2"/>
      <c r="C2" s="2"/>
      <c r="D2" s="2"/>
      <c r="E2" s="2"/>
      <c r="F2" s="2"/>
    </row>
    <row r="3" spans="1:13" ht="28.5" customHeight="1" x14ac:dyDescent="0.25">
      <c r="B3" s="39" t="s">
        <v>12</v>
      </c>
      <c r="C3" s="39"/>
      <c r="D3" s="39"/>
      <c r="E3" s="39"/>
      <c r="F3" s="2"/>
    </row>
    <row r="4" spans="1:13" ht="28.5" customHeight="1" x14ac:dyDescent="0.25">
      <c r="B4" s="24" t="s">
        <v>13</v>
      </c>
      <c r="C4" s="25"/>
      <c r="D4" s="25"/>
      <c r="E4" s="26"/>
      <c r="F4" s="2"/>
    </row>
    <row r="5" spans="1:13" ht="26.4" x14ac:dyDescent="0.25">
      <c r="B5" s="3" t="s">
        <v>4</v>
      </c>
      <c r="C5" s="3" t="s">
        <v>1</v>
      </c>
      <c r="D5" s="3" t="s">
        <v>0</v>
      </c>
      <c r="E5" s="3" t="s">
        <v>6</v>
      </c>
      <c r="F5" s="2"/>
    </row>
    <row r="6" spans="1:13" x14ac:dyDescent="0.25">
      <c r="A6" s="55"/>
      <c r="B6" s="4" t="s">
        <v>7</v>
      </c>
      <c r="C6" s="5">
        <v>0.3</v>
      </c>
      <c r="D6" s="6" t="s">
        <v>27</v>
      </c>
      <c r="E6" s="56">
        <f>IF(D7="s",C7,IF(D6="s",C6,0))</f>
        <v>0.3</v>
      </c>
      <c r="F6" s="2"/>
    </row>
    <row r="7" spans="1:13" ht="26.4" x14ac:dyDescent="0.25">
      <c r="A7" s="55"/>
      <c r="B7" s="4" t="s">
        <v>28</v>
      </c>
      <c r="C7" s="5">
        <v>0.5</v>
      </c>
      <c r="D7" s="6" t="s">
        <v>26</v>
      </c>
      <c r="E7" s="57"/>
      <c r="F7" s="2"/>
    </row>
    <row r="8" spans="1:13" ht="52.8" x14ac:dyDescent="0.25">
      <c r="B8" s="4" t="s">
        <v>8</v>
      </c>
      <c r="C8" s="5">
        <v>0.1</v>
      </c>
      <c r="D8" s="6" t="s">
        <v>27</v>
      </c>
      <c r="E8" s="7">
        <f>IF(D8="s",C8,0)</f>
        <v>0.1</v>
      </c>
      <c r="F8" s="8"/>
      <c r="G8" s="9"/>
    </row>
    <row r="9" spans="1:13" x14ac:dyDescent="0.25">
      <c r="B9" s="10" t="s">
        <v>9</v>
      </c>
      <c r="C9" s="11"/>
      <c r="D9" s="12"/>
      <c r="E9" s="13"/>
      <c r="F9" s="49"/>
      <c r="G9" s="50"/>
      <c r="H9" s="50"/>
      <c r="I9" s="50"/>
      <c r="J9" s="50"/>
      <c r="K9" s="50"/>
      <c r="L9" s="50"/>
      <c r="M9" s="50"/>
    </row>
    <row r="10" spans="1:13" ht="40.5" customHeight="1" x14ac:dyDescent="0.25">
      <c r="A10" s="14"/>
      <c r="B10" s="20" t="s">
        <v>37</v>
      </c>
      <c r="C10" s="21">
        <v>0.2</v>
      </c>
      <c r="D10" s="6" t="s">
        <v>27</v>
      </c>
      <c r="E10" s="7">
        <f>IF(D10="s",C10,0)</f>
        <v>0.2</v>
      </c>
      <c r="F10" s="49"/>
      <c r="G10" s="50"/>
      <c r="H10" s="50"/>
      <c r="I10" s="50"/>
      <c r="J10" s="50"/>
      <c r="K10" s="50"/>
      <c r="L10" s="50"/>
      <c r="M10" s="50"/>
    </row>
    <row r="11" spans="1:13" ht="43.5" customHeight="1" x14ac:dyDescent="0.25">
      <c r="B11" s="58" t="s">
        <v>29</v>
      </c>
      <c r="C11" s="59"/>
      <c r="D11" s="60">
        <f>IFERROR(1-(1-E6)*(1-E8)*(1-E10),1-(1-E6)*(1-E10))</f>
        <v>0.496</v>
      </c>
      <c r="E11" s="60"/>
      <c r="F11" s="15"/>
    </row>
    <row r="12" spans="1:13" x14ac:dyDescent="0.25">
      <c r="B12" s="2"/>
      <c r="C12" s="2"/>
      <c r="D12" s="2"/>
      <c r="E12" s="2"/>
      <c r="F12" s="2"/>
    </row>
    <row r="14" spans="1:13" ht="27" customHeight="1" x14ac:dyDescent="0.25">
      <c r="B14" s="39" t="s">
        <v>10</v>
      </c>
      <c r="C14" s="39"/>
      <c r="D14" s="39"/>
      <c r="E14" s="39"/>
    </row>
    <row r="15" spans="1:13" ht="60.75" customHeight="1" x14ac:dyDescent="0.25">
      <c r="B15" s="51" t="s">
        <v>36</v>
      </c>
      <c r="C15" s="52"/>
      <c r="D15" s="44">
        <v>1000000</v>
      </c>
      <c r="E15" s="45"/>
      <c r="F15" s="8"/>
    </row>
    <row r="16" spans="1:13" x14ac:dyDescent="0.25">
      <c r="B16" s="53" t="s">
        <v>11</v>
      </c>
      <c r="C16" s="54"/>
      <c r="D16" s="23">
        <f>ROUND((1-$D$11)*$D15,0)</f>
        <v>504000</v>
      </c>
      <c r="E16" s="23"/>
    </row>
    <row r="19" spans="2:6" ht="31.5" customHeight="1" x14ac:dyDescent="0.25">
      <c r="B19" s="39" t="s">
        <v>14</v>
      </c>
      <c r="C19" s="40"/>
      <c r="D19" s="40"/>
      <c r="E19" s="41"/>
      <c r="F19" s="16"/>
    </row>
    <row r="20" spans="2:6" ht="61.5" customHeight="1" x14ac:dyDescent="0.25">
      <c r="B20" s="42" t="s">
        <v>38</v>
      </c>
      <c r="C20" s="43"/>
      <c r="D20" s="44">
        <v>1000000</v>
      </c>
      <c r="E20" s="45"/>
      <c r="F20" s="8"/>
    </row>
    <row r="21" spans="2:6" ht="20.25" customHeight="1" x14ac:dyDescent="0.25">
      <c r="B21" s="46" t="s">
        <v>35</v>
      </c>
      <c r="C21" s="47"/>
      <c r="D21" s="47"/>
      <c r="E21" s="48"/>
    </row>
    <row r="22" spans="2:6" x14ac:dyDescent="0.25">
      <c r="B22" s="31" t="s">
        <v>2</v>
      </c>
      <c r="C22" s="32"/>
      <c r="D22" s="37">
        <v>5.0000000000000001E-3</v>
      </c>
      <c r="E22" s="38"/>
      <c r="F22" s="8"/>
    </row>
    <row r="23" spans="2:6" ht="30" customHeight="1" x14ac:dyDescent="0.25">
      <c r="B23" s="33" t="s">
        <v>30</v>
      </c>
      <c r="C23" s="34"/>
      <c r="D23" s="35">
        <f>D22*D$20</f>
        <v>5000</v>
      </c>
      <c r="E23" s="36"/>
    </row>
    <row r="24" spans="2:6" x14ac:dyDescent="0.25">
      <c r="B24" s="30" t="s">
        <v>3</v>
      </c>
      <c r="C24" s="30"/>
      <c r="D24" s="23">
        <f>ROUND((1-$D$11)*$D23,0)</f>
        <v>2520</v>
      </c>
      <c r="E24" s="23"/>
    </row>
    <row r="25" spans="2:6" ht="36.75" customHeight="1" x14ac:dyDescent="0.25">
      <c r="B25" s="27" t="s">
        <v>15</v>
      </c>
      <c r="C25" s="27"/>
      <c r="D25" s="27"/>
      <c r="E25" s="27"/>
    </row>
    <row r="26" spans="2:6" ht="48.75" customHeight="1" x14ac:dyDescent="0.25">
      <c r="B26" s="28" t="s">
        <v>39</v>
      </c>
      <c r="C26" s="28"/>
      <c r="D26" s="17">
        <v>0.24</v>
      </c>
      <c r="E26" s="18"/>
      <c r="F26" s="8"/>
    </row>
    <row r="27" spans="2:6" ht="29.25" customHeight="1" x14ac:dyDescent="0.25">
      <c r="B27" s="28" t="s">
        <v>31</v>
      </c>
      <c r="C27" s="28"/>
      <c r="D27" s="22">
        <v>4.4999999999999998E-2</v>
      </c>
      <c r="E27" s="19">
        <f>D27*D$20</f>
        <v>45000</v>
      </c>
      <c r="F27" s="8"/>
    </row>
    <row r="28" spans="2:6" ht="29.25" customHeight="1" x14ac:dyDescent="0.25">
      <c r="B28" s="28" t="s">
        <v>32</v>
      </c>
      <c r="C28" s="28"/>
      <c r="D28" s="7">
        <f>IF(D26&gt;10%,MIN(D26-10%,10%),0%)</f>
        <v>0.1</v>
      </c>
      <c r="E28" s="19">
        <f>D28*D$20</f>
        <v>100000</v>
      </c>
    </row>
    <row r="29" spans="2:6" ht="29.25" customHeight="1" x14ac:dyDescent="0.25">
      <c r="B29" s="28" t="s">
        <v>33</v>
      </c>
      <c r="C29" s="28"/>
      <c r="D29" s="7">
        <f>IF(D26&gt;20%,2*(D26-20%),0%)</f>
        <v>7.999999999999996E-2</v>
      </c>
      <c r="E29" s="19">
        <f>D29*D$20</f>
        <v>79999.999999999956</v>
      </c>
    </row>
    <row r="30" spans="2:6" ht="29.25" customHeight="1" x14ac:dyDescent="0.25">
      <c r="B30" s="28" t="s">
        <v>34</v>
      </c>
      <c r="C30" s="28"/>
      <c r="D30" s="29">
        <f>SUM(E27:E29)</f>
        <v>224999.99999999994</v>
      </c>
      <c r="E30" s="29"/>
    </row>
    <row r="31" spans="2:6" ht="30" customHeight="1" x14ac:dyDescent="0.25">
      <c r="B31" s="30" t="s">
        <v>5</v>
      </c>
      <c r="C31" s="30"/>
      <c r="D31" s="23">
        <f>ROUND((1-$D$11)*$D30,0)</f>
        <v>113400</v>
      </c>
      <c r="E31" s="23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Marigliano Marcello</cp:lastModifiedBy>
  <dcterms:created xsi:type="dcterms:W3CDTF">2016-02-02T10:53:31Z</dcterms:created>
  <dcterms:modified xsi:type="dcterms:W3CDTF">2025-03-13T09:57:26Z</dcterms:modified>
</cp:coreProperties>
</file>