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renzo.quaranta\Desktop\Consip\2846 Erwin INAIL\documentazione\allegati\"/>
    </mc:Choice>
  </mc:AlternateContent>
  <xr:revisionPtr revIDLastSave="0" documentId="13_ncr:1_{52884503-4DD9-468B-8C15-2614D4F77383}" xr6:coauthVersionLast="47" xr6:coauthVersionMax="47" xr10:uidLastSave="{00000000-0000-0000-0000-000000000000}"/>
  <bookViews>
    <workbookView xWindow="28680" yWindow="-120" windowWidth="29040" windowHeight="1584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6" l="1"/>
  <c r="E8" i="16"/>
  <c r="E6" i="16"/>
  <c r="D11" i="16" l="1"/>
  <c r="D24" i="16" l="1"/>
  <c r="E24" i="16" s="1"/>
  <c r="D23" i="16"/>
  <c r="E23" i="16" s="1"/>
  <c r="E22" i="16"/>
  <c r="D16" i="16" l="1"/>
  <c r="D25" i="16"/>
  <c r="D26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<sst xmlns="http://schemas.openxmlformats.org/spreadsheetml/2006/main" count="38" uniqueCount="35">
  <si>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</si>
  <si>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</si>
  <si>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</si>
  <si>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</si>
  <si>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</si>
  <si>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</si>
  <si>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</si>
  <si>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</si>
  <si>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</si>
  <si>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</si>
  <si>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</si>
  <si>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</si>
  <si>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</si>
  <si>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</si>
  <si>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</si>
  <si>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</si>
  <si>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</si>
  <si>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</si>
  <si>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</si>
  <si>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</si>
  <si>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</si>
  <si>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</si>
  <si>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</si>
  <si>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</si>
  <si>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</si>
  <si>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</si>
  <si>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</si>
  <si>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</si>
  <si>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capitolato d'oneri (NB: il valore è indicato preventivamente a solo titolo di esempio)</t>
    </r>
  </si>
  <si>
    <t>Importo finale garanzia definitiva</t>
  </si>
  <si>
    <t>Ulteriori riduzioni fino a un massimo del 20%</t>
  </si>
  <si>
    <t>A) Riduzione del 30% in caso di possesso della certificazione di qualità conforme alle norme europee della serie UNI CEI ISO 9000</t>
  </si>
  <si>
    <t>B) Riduzione del 50% in caso di partecipazione di micro, piccole e medie imprese e di raggruppamenti di operatori economici o consorzi ordinari costituiti esclusivamente da micro, piccole e medie imprese. Tale riduzione non è cumulabile con quella indicata alla lett. a).</t>
  </si>
  <si>
    <t>C) Riduzione del 10% cumulabile con quelle di cui alle precedenti lettere a) e b) in caso di presentazione di garanzie fideiussorie gestite interamente (emissione, verifica, gestione e svincolo della garanzia) mediante ricorso a piattaforme telematiche ovvero mediante verifica telematica sul sito internet dell'emittente;</t>
  </si>
  <si>
    <t>D) Riduzione del 20% in caso di possesso della certificazione per i Sistemi di gestione per la Sicurezza delle Informazioni ISO/IEC 27001. Tale riduzione è cumulabile con quelle indicate alle lett. a) e b) e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</si>
</sst>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7" fillId="0" borderId="7" xfId="0" quotePrefix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8" xfId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9" sqref="D9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12</v>
      </c>
    </row>
    <row r="4" spans="1:4" s="23" customFormat="1" ht="31.5" customHeight="1" x14ac:dyDescent="0.35">
      <c r="C4" s="27" t="s">
        <v>13</v>
      </c>
      <c r="D4" s="27"/>
    </row>
    <row r="5" spans="1:4" s="23" customFormat="1" ht="31.5" customHeight="1" x14ac:dyDescent="0.35">
      <c r="C5" s="27" t="s">
        <v>14</v>
      </c>
      <c r="D5" s="27"/>
    </row>
    <row r="6" spans="1:4" s="23" customFormat="1" ht="31.5" customHeight="1" x14ac:dyDescent="0.35">
      <c r="C6" s="27" t="s">
        <v>15</v>
      </c>
      <c r="D6" s="27"/>
    </row>
    <row r="7" spans="1:4" x14ac:dyDescent="0.35">
      <c r="C7" s="28"/>
      <c r="D7" s="28"/>
    </row>
    <row r="8" spans="1:4" x14ac:dyDescent="0.35">
      <c r="C8" s="27" t="s">
        <v>16</v>
      </c>
      <c r="D8" s="27"/>
    </row>
    <row r="9" spans="1:4" ht="34.5" customHeight="1" x14ac:dyDescent="0.35">
      <c r="C9" s="20" t="s">
        <v>17</v>
      </c>
      <c r="D9" s="19" t="s">
        <v>23</v>
      </c>
    </row>
    <row r="10" spans="1:4" ht="34.5" customHeight="1" x14ac:dyDescent="0.35">
      <c r="C10" s="21" t="s">
        <v>18</v>
      </c>
      <c r="D10" s="19" t="s">
        <v>19</v>
      </c>
    </row>
    <row r="11" spans="1:4" ht="34.5" customHeight="1" x14ac:dyDescent="0.35">
      <c r="C11" s="22" t="s">
        <v>20</v>
      </c>
      <c r="D11" s="19" t="s">
        <v>21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6"/>
  <sheetViews>
    <sheetView tabSelected="1" zoomScale="90" zoomScaleNormal="90" zoomScaleSheetLayoutView="97" workbookViewId="0">
      <selection activeCell="D16" sqref="D16:E16"/>
    </sheetView>
  </sheetViews>
  <sheetFormatPr defaultRowHeight="14.5" x14ac:dyDescent="0.35"/>
  <cols>
    <col min="1" max="1" width="5.26953125" customWidth="1"/>
    <col min="2" max="2" width="56.7265625" customWidth="1"/>
    <col min="3" max="3" width="13.54296875" customWidth="1"/>
    <col min="5" max="5" width="14.36328125" customWidth="1"/>
  </cols>
  <sheetData>
    <row r="2" spans="1:6" x14ac:dyDescent="0.35">
      <c r="B2" s="1"/>
      <c r="C2" s="1"/>
      <c r="D2" s="1"/>
      <c r="E2" s="1"/>
      <c r="F2" s="1"/>
    </row>
    <row r="3" spans="1:6" ht="28.5" customHeight="1" x14ac:dyDescent="0.35">
      <c r="B3" s="35" t="s">
        <v>8</v>
      </c>
      <c r="C3" s="35"/>
      <c r="D3" s="35"/>
      <c r="E3" s="35"/>
      <c r="F3" s="1"/>
    </row>
    <row r="4" spans="1:6" ht="28.5" customHeight="1" x14ac:dyDescent="0.35">
      <c r="B4" s="48" t="s">
        <v>9</v>
      </c>
      <c r="C4" s="49"/>
      <c r="D4" s="49"/>
      <c r="E4" s="50"/>
      <c r="F4" s="1"/>
    </row>
    <row r="5" spans="1:6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6" ht="26" x14ac:dyDescent="0.35">
      <c r="A6" s="51"/>
      <c r="B6" s="8" t="s">
        <v>31</v>
      </c>
      <c r="C6" s="3">
        <v>0.3</v>
      </c>
      <c r="D6" s="6" t="s">
        <v>22</v>
      </c>
      <c r="E6" s="52">
        <f>IF(D7="s",C7,IF(D6="s",C6,0))</f>
        <v>0</v>
      </c>
      <c r="F6" s="1"/>
    </row>
    <row r="7" spans="1:6" ht="52" x14ac:dyDescent="0.35">
      <c r="A7" s="51"/>
      <c r="B7" s="8" t="s">
        <v>32</v>
      </c>
      <c r="C7" s="3">
        <v>0.5</v>
      </c>
      <c r="D7" s="6" t="s">
        <v>22</v>
      </c>
      <c r="E7" s="53"/>
      <c r="F7" s="1"/>
    </row>
    <row r="8" spans="1:6" ht="65" x14ac:dyDescent="0.35">
      <c r="A8" s="26"/>
      <c r="B8" s="8" t="s">
        <v>33</v>
      </c>
      <c r="C8" s="3">
        <v>0.1</v>
      </c>
      <c r="D8" s="6" t="s">
        <v>22</v>
      </c>
      <c r="E8" s="9">
        <f>IF(D8="s",C8,0)</f>
        <v>0</v>
      </c>
      <c r="F8" s="1"/>
    </row>
    <row r="9" spans="1:6" x14ac:dyDescent="0.35">
      <c r="B9" s="12" t="s">
        <v>30</v>
      </c>
      <c r="C9" s="13"/>
      <c r="D9" s="14"/>
      <c r="E9" s="15"/>
      <c r="F9" s="54"/>
    </row>
    <row r="10" spans="1:6" ht="40.5" customHeight="1" x14ac:dyDescent="0.35">
      <c r="A10" s="10"/>
      <c r="B10" s="8" t="s">
        <v>34</v>
      </c>
      <c r="C10" s="3">
        <v>0.2</v>
      </c>
      <c r="D10" s="6" t="s">
        <v>22</v>
      </c>
      <c r="E10" s="9">
        <f>IF(D10="s",C10,0)</f>
        <v>0</v>
      </c>
      <c r="F10" s="54"/>
    </row>
    <row r="11" spans="1:6" ht="43.5" customHeight="1" x14ac:dyDescent="0.35">
      <c r="B11" s="32" t="s">
        <v>4</v>
      </c>
      <c r="C11" s="33"/>
      <c r="D11" s="34">
        <f>IFERROR(1-(1-E6)*(1-E8)*(1-E10),1-(1-E6)*(1-E10))</f>
        <v>0</v>
      </c>
      <c r="E11" s="34"/>
      <c r="F11" s="5"/>
    </row>
    <row r="12" spans="1:6" x14ac:dyDescent="0.35">
      <c r="B12" s="1"/>
      <c r="C12" s="1"/>
      <c r="D12" s="1"/>
      <c r="E12" s="1"/>
      <c r="F12" s="1"/>
    </row>
    <row r="14" spans="1:6" ht="27" customHeight="1" x14ac:dyDescent="0.35">
      <c r="B14" s="35" t="s">
        <v>5</v>
      </c>
      <c r="C14" s="35"/>
      <c r="D14" s="35"/>
      <c r="E14" s="35"/>
    </row>
    <row r="15" spans="1:6" ht="60.75" customHeight="1" x14ac:dyDescent="0.35">
      <c r="B15" s="44" t="s">
        <v>26</v>
      </c>
      <c r="C15" s="45"/>
      <c r="D15" s="42">
        <v>171097</v>
      </c>
      <c r="E15" s="43"/>
      <c r="F15" s="25"/>
    </row>
    <row r="16" spans="1:6" x14ac:dyDescent="0.35">
      <c r="B16" s="46" t="s">
        <v>6</v>
      </c>
      <c r="C16" s="47"/>
      <c r="D16" s="30">
        <f>ROUND((1-$D$11)*$D15,0)</f>
        <v>171097</v>
      </c>
      <c r="E16" s="30"/>
    </row>
    <row r="19" spans="2:6" ht="31.5" customHeight="1" x14ac:dyDescent="0.35">
      <c r="B19" s="35" t="s">
        <v>24</v>
      </c>
      <c r="C19" s="36"/>
      <c r="D19" s="36"/>
      <c r="E19" s="37"/>
      <c r="F19" s="16"/>
    </row>
    <row r="20" spans="2:6" ht="61.5" customHeight="1" x14ac:dyDescent="0.35">
      <c r="B20" s="40" t="s">
        <v>27</v>
      </c>
      <c r="C20" s="41"/>
      <c r="D20" s="42">
        <v>1000000</v>
      </c>
      <c r="E20" s="43"/>
      <c r="F20" s="4"/>
    </row>
    <row r="21" spans="2:6" ht="44.25" customHeight="1" x14ac:dyDescent="0.35">
      <c r="B21" s="31" t="s">
        <v>28</v>
      </c>
      <c r="C21" s="31"/>
      <c r="D21" s="7">
        <v>0.24</v>
      </c>
      <c r="E21" s="17"/>
      <c r="F21" s="4"/>
    </row>
    <row r="22" spans="2:6" ht="29.25" customHeight="1" x14ac:dyDescent="0.35">
      <c r="B22" s="31" t="s">
        <v>7</v>
      </c>
      <c r="C22" s="31"/>
      <c r="D22" s="24">
        <v>0.1</v>
      </c>
      <c r="E22" s="2">
        <f>D22*D$20</f>
        <v>100000</v>
      </c>
      <c r="F22" s="4"/>
    </row>
    <row r="23" spans="2:6" ht="29.25" customHeight="1" x14ac:dyDescent="0.35">
      <c r="B23" s="31" t="s">
        <v>10</v>
      </c>
      <c r="C23" s="31"/>
      <c r="D23" s="9">
        <f>IF(D21&gt;10%,MIN(D21-10%,10%),0%)</f>
        <v>0.1</v>
      </c>
      <c r="E23" s="2">
        <f>D23*D$20</f>
        <v>100000</v>
      </c>
    </row>
    <row r="24" spans="2:6" ht="29.25" customHeight="1" x14ac:dyDescent="0.35">
      <c r="B24" s="31" t="s">
        <v>11</v>
      </c>
      <c r="C24" s="31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38" t="s">
        <v>25</v>
      </c>
      <c r="C25" s="38"/>
      <c r="D25" s="39">
        <f>SUM(E22:E24)</f>
        <v>279999.99999999994</v>
      </c>
      <c r="E25" s="39"/>
    </row>
    <row r="26" spans="2:6" ht="30" customHeight="1" x14ac:dyDescent="0.35">
      <c r="B26" s="29" t="s">
        <v>29</v>
      </c>
      <c r="C26" s="29"/>
      <c r="D26" s="30">
        <f>ROUND((1-$D$11)*$D25,0)</f>
        <v>280000</v>
      </c>
      <c r="E26" s="30"/>
    </row>
  </sheetData>
  <mergeCells count="23">
    <mergeCell ref="B3:E3"/>
    <mergeCell ref="B4:E4"/>
    <mergeCell ref="A6:A7"/>
    <mergeCell ref="E6:E7"/>
    <mergeCell ref="F9:F10"/>
    <mergeCell ref="B11:C11"/>
    <mergeCell ref="D11:E11"/>
    <mergeCell ref="B19:E19"/>
    <mergeCell ref="B24:C24"/>
    <mergeCell ref="B25:C25"/>
    <mergeCell ref="D25:E25"/>
    <mergeCell ref="B20:C20"/>
    <mergeCell ref="D20:E20"/>
    <mergeCell ref="B14:E14"/>
    <mergeCell ref="B15:C15"/>
    <mergeCell ref="D15:E15"/>
    <mergeCell ref="B16:C16"/>
    <mergeCell ref="D16:E16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C2A67C10-87D0-4A86-A7B0-E97385C2C685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Quaranta Lorenzo</cp:lastModifiedBy>
  <dcterms:created xsi:type="dcterms:W3CDTF">2016-02-02T10:53:31Z</dcterms:created>
  <dcterms:modified xsi:type="dcterms:W3CDTF">2025-03-18T13:36:48Z</dcterms:modified>
</cp:coreProperties>
</file>