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.sharepoint.com/sites/ConsultazionedimercatoSD/Documenti condivisi/General/Pubblicazione/DOC_FINALE_06_25/Moduli/"/>
    </mc:Choice>
  </mc:AlternateContent>
  <xr:revisionPtr revIDLastSave="145" documentId="13_ncr:1_{82B27C7C-B586-45B3-8BA1-0BB986775C82}" xr6:coauthVersionLast="47" xr6:coauthVersionMax="47" xr10:uidLastSave="{5FFFAD33-F6EF-4613-9534-198DE1865689}"/>
  <bookViews>
    <workbookView xWindow="-110" yWindow="-110" windowWidth="19420" windowHeight="10420" tabRatio="635" firstSheet="1" activeTab="1" xr2:uid="{00000000-000D-0000-FFFF-FFFF00000000}"/>
  </bookViews>
  <sheets>
    <sheet name="ISTRUZIONI" sheetId="15" r:id="rId1"/>
    <sheet name="GARANZIE AQ Lotto 1 " sheetId="21" r:id="rId2"/>
    <sheet name="GARANZIE AQ Lotto 2 " sheetId="22" r:id="rId3"/>
    <sheet name="GARANZIE AQ Lotto 3" sheetId="25" r:id="rId4"/>
    <sheet name="GARANZIE AQ Lotto 4" sheetId="2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0" l="1"/>
  <c r="E8" i="25"/>
  <c r="E8" i="22"/>
  <c r="E10" i="21"/>
  <c r="E8" i="21"/>
  <c r="E6" i="21"/>
  <c r="D11" i="21" l="1"/>
  <c r="E10" i="25"/>
  <c r="E6" i="25"/>
  <c r="E10" i="22"/>
  <c r="E6" i="22"/>
  <c r="D11" i="22" s="1"/>
  <c r="E10" i="20"/>
  <c r="E6" i="20"/>
  <c r="D11" i="20" l="1"/>
  <c r="D16" i="20" s="1"/>
  <c r="D11" i="25"/>
  <c r="D16" i="25" s="1"/>
  <c r="D16" i="22"/>
  <c r="D16" i="21"/>
</calcChain>
</file>

<file path=xl/sharedStrings.xml><?xml version="1.0" encoding="utf-8"?>
<sst xmlns="http://schemas.openxmlformats.org/spreadsheetml/2006/main" count="103" uniqueCount="33">
  <si>
    <t>Possesso
(s/n)</t>
  </si>
  <si>
    <t>Riduzione prevista</t>
  </si>
  <si>
    <t>Importo finale garanzia definitiva in favore di Consip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</si>
  <si>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</si>
  <si>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</si>
  <si>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</si>
  <si>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CALCOLO IMPORTO DELLA GARANZIA PROVVISORIA</t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</si>
  <si>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</si>
  <si>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</si>
  <si>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</si>
  <si>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</si>
  <si>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</si>
  <si>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</si>
  <si>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</si>
  <si>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</si>
  <si>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</si>
  <si>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</si>
  <si>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</si>
  <si>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</si>
  <si>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</si>
  <si>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</si>
  <si>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</si>
  <si>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t>Importo della garanzia provvisoria dopo l'applicazione delle riduzioni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</si>
  <si>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</si>
  <si>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C.  Ulteriori riduzioni fino a un massimo del 10%</t>
  </si>
  <si>
    <t>Importo base della garanzia provvisoria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</si>
  <si>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</t>
    </r>
  </si>
  <si>
    <t>Almeno una certificazione tra ISO/IEC 27001:2013,
UNI CEI EN ISO/IEC 27001:2017, ISO/IEC 27001:2022</t>
  </si>
  <si>
    <t>Almeno una certificazione tra ISO/IEC 27001:2013,
UNI CEI EN ISO/IEC 27001:2017, ISO/IEC 27001:2022, UNI CEI ISO/IEC 20000-1</t>
  </si>
  <si>
    <t>D.  Ulteriori riduzioni fino a un massimo del 10%</t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</si>
  <si>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</si>
  <si>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</si>
  <si>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r>
      <t>B.  Fideiussione, emessa e firmata digitalmente, gestita mediante</t>
    </r>
    <r>
      <rPr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>verifica telematica sul sito internet dell'emittente</t>
    </r>
    <r>
      <rPr>
        <sz val="10"/>
        <color rgb="FF00B050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</si>
</sst>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0" borderId="0" xfId="0" applyFont="1"/>
    <xf numFmtId="0" fontId="2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/>
    </xf>
    <xf numFmtId="9" fontId="2" fillId="0" borderId="1" xfId="1" applyFont="1" applyBorder="1" applyAlignment="1" applyProtection="1">
      <alignment horizontal="center" vertical="center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/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8" borderId="1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5" fillId="4" borderId="2" xfId="2" applyFont="1" applyFill="1" applyBorder="1" applyAlignment="1" applyProtection="1">
      <alignment horizontal="center" vertical="center"/>
      <protection locked="0"/>
    </xf>
    <xf numFmtId="44" fontId="5" fillId="4" borderId="3" xfId="2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left" vertical="center" wrapText="1"/>
    </xf>
    <xf numFmtId="44" fontId="5" fillId="2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opLeftCell="A4" workbookViewId="0">
      <selection activeCell="D10" sqref="D10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11</v>
      </c>
    </row>
    <row r="4" spans="1:4" s="7" customFormat="1" ht="31.5" customHeight="1" x14ac:dyDescent="0.35">
      <c r="C4" s="21" t="s">
        <v>12</v>
      </c>
      <c r="D4" s="21"/>
    </row>
    <row r="5" spans="1:4" s="7" customFormat="1" ht="31.5" customHeight="1" x14ac:dyDescent="0.35">
      <c r="C5" s="21" t="s">
        <v>13</v>
      </c>
      <c r="D5" s="21"/>
    </row>
    <row r="6" spans="1:4" s="7" customFormat="1" ht="31.5" customHeight="1" x14ac:dyDescent="0.35">
      <c r="C6" s="21" t="s">
        <v>14</v>
      </c>
      <c r="D6" s="21"/>
    </row>
    <row r="7" spans="1:4" x14ac:dyDescent="0.35">
      <c r="C7" s="22"/>
      <c r="D7" s="22"/>
    </row>
    <row r="8" spans="1:4" x14ac:dyDescent="0.35">
      <c r="C8" s="21" t="s">
        <v>15</v>
      </c>
      <c r="D8" s="21"/>
    </row>
    <row r="9" spans="1:4" ht="34.5" customHeight="1" x14ac:dyDescent="0.35">
      <c r="C9" s="4" t="s">
        <v>16</v>
      </c>
      <c r="D9" s="3" t="s">
        <v>23</v>
      </c>
    </row>
    <row r="10" spans="1:4" ht="34.5" customHeight="1" x14ac:dyDescent="0.35">
      <c r="C10" s="5" t="s">
        <v>17</v>
      </c>
      <c r="D10" s="3" t="s">
        <v>18</v>
      </c>
    </row>
    <row r="11" spans="1:4" ht="34.5" customHeight="1" x14ac:dyDescent="0.35">
      <c r="C11" s="6" t="s">
        <v>19</v>
      </c>
      <c r="D11" s="3" t="s">
        <v>20</v>
      </c>
    </row>
    <row r="12" spans="1:4" x14ac:dyDescent="0.35">
      <c r="C12" s="3"/>
      <c r="D12" s="3"/>
    </row>
    <row r="13" spans="1:4" x14ac:dyDescent="0.35">
      <c r="C13" s="2"/>
    </row>
    <row r="14" spans="1:4" x14ac:dyDescent="0.35">
      <c r="C14" s="2"/>
    </row>
    <row r="15" spans="1:4" x14ac:dyDescent="0.35">
      <c r="C15" s="2"/>
    </row>
    <row r="16" spans="1:4" x14ac:dyDescent="0.35">
      <c r="C16" s="2"/>
    </row>
    <row r="17" spans="3:3" x14ac:dyDescent="0.35">
      <c r="C17" s="2"/>
    </row>
    <row r="18" spans="3:3" x14ac:dyDescent="0.35">
      <c r="C18" s="2"/>
    </row>
    <row r="19" spans="3:3" x14ac:dyDescent="0.35">
      <c r="C19" s="2"/>
    </row>
    <row r="20" spans="3:3" x14ac:dyDescent="0.35">
      <c r="C20" s="2"/>
    </row>
    <row r="21" spans="3:3" x14ac:dyDescent="0.35">
      <c r="C21" s="2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2"/>
  <sheetViews>
    <sheetView tabSelected="1" zoomScale="90" zoomScaleNormal="90" zoomScaleSheetLayoutView="97" workbookViewId="0">
      <selection activeCell="D10" sqref="D10"/>
    </sheetView>
  </sheetViews>
  <sheetFormatPr defaultColWidth="9.1796875" defaultRowHeight="14.5" x14ac:dyDescent="0.35"/>
  <cols>
    <col min="1" max="1" width="5.26953125" customWidth="1"/>
    <col min="2" max="2" width="52.54296875" customWidth="1"/>
    <col min="3" max="3" width="20.26953125" customWidth="1"/>
    <col min="5" max="5" width="14.1796875" customWidth="1"/>
  </cols>
  <sheetData>
    <row r="2" spans="1:6" x14ac:dyDescent="0.35">
      <c r="B2" s="8"/>
      <c r="C2" s="8"/>
      <c r="D2" s="8"/>
      <c r="E2" s="8"/>
      <c r="F2" s="8"/>
    </row>
    <row r="3" spans="1:6" ht="28.5" customHeight="1" x14ac:dyDescent="0.35">
      <c r="B3" s="32" t="s">
        <v>7</v>
      </c>
      <c r="C3" s="32"/>
      <c r="D3" s="32"/>
      <c r="E3" s="32"/>
      <c r="F3" s="8"/>
    </row>
    <row r="4" spans="1:6" ht="28.5" customHeight="1" x14ac:dyDescent="0.35">
      <c r="B4" s="35" t="s">
        <v>8</v>
      </c>
      <c r="C4" s="36"/>
      <c r="D4" s="36"/>
      <c r="E4" s="37"/>
      <c r="F4" s="8"/>
    </row>
    <row r="5" spans="1:6" ht="65" x14ac:dyDescent="0.35">
      <c r="B5" s="9" t="s">
        <v>3</v>
      </c>
      <c r="C5" s="9" t="s">
        <v>1</v>
      </c>
      <c r="D5" s="9" t="s">
        <v>0</v>
      </c>
      <c r="E5" s="9" t="s">
        <v>4</v>
      </c>
      <c r="F5" s="8"/>
    </row>
    <row r="6" spans="1:6" x14ac:dyDescent="0.35">
      <c r="A6" s="38"/>
      <c r="B6" s="10" t="s">
        <v>30</v>
      </c>
      <c r="C6" s="11">
        <v>0.3</v>
      </c>
      <c r="D6" s="1" t="s">
        <v>21</v>
      </c>
      <c r="E6" s="39">
        <f>IF(D7="s",C7,IF(D6="s",C6,0))</f>
        <v>0</v>
      </c>
      <c r="F6" s="8"/>
    </row>
    <row r="7" spans="1:6" ht="26" x14ac:dyDescent="0.35">
      <c r="A7" s="38"/>
      <c r="B7" s="10" t="s">
        <v>31</v>
      </c>
      <c r="C7" s="11">
        <v>0.5</v>
      </c>
      <c r="D7" s="1" t="s">
        <v>21</v>
      </c>
      <c r="E7" s="40"/>
      <c r="F7" s="8"/>
    </row>
    <row r="8" spans="1:6" ht="26" x14ac:dyDescent="0.35">
      <c r="A8" s="20"/>
      <c r="B8" s="10" t="s">
        <v>32</v>
      </c>
      <c r="C8" s="11">
        <v>0.1</v>
      </c>
      <c r="D8" s="1" t="s">
        <v>21</v>
      </c>
      <c r="E8" s="12">
        <f>IF(D8="s",C8,0)</f>
        <v>0</v>
      </c>
      <c r="F8" s="8"/>
    </row>
    <row r="9" spans="1:6" x14ac:dyDescent="0.35">
      <c r="B9" s="13" t="s">
        <v>24</v>
      </c>
      <c r="C9" s="14"/>
      <c r="D9" s="14"/>
      <c r="E9" s="14"/>
    </row>
    <row r="10" spans="1:6" ht="39" x14ac:dyDescent="0.35">
      <c r="A10" s="16"/>
      <c r="B10" s="10" t="s">
        <v>28</v>
      </c>
      <c r="C10" s="11">
        <v>0.1</v>
      </c>
      <c r="D10" s="1" t="s">
        <v>21</v>
      </c>
      <c r="E10" s="12">
        <f>IF(D10="s",C10,0)</f>
        <v>0</v>
      </c>
    </row>
    <row r="11" spans="1:6" ht="43.5" customHeight="1" x14ac:dyDescent="0.35">
      <c r="B11" s="41" t="s">
        <v>5</v>
      </c>
      <c r="C11" s="42"/>
      <c r="D11" s="43">
        <f>IFERROR(1-(1-E6)*(1-E8)*(1-E10),1-(1-E6)*(1-E8)*(1-E10))</f>
        <v>0</v>
      </c>
      <c r="E11" s="43"/>
      <c r="F11" s="17"/>
    </row>
    <row r="12" spans="1:6" x14ac:dyDescent="0.35">
      <c r="B12" s="8"/>
      <c r="C12" s="8"/>
      <c r="D12" s="8"/>
      <c r="E12" s="8"/>
      <c r="F12" s="8"/>
    </row>
    <row r="14" spans="1:6" ht="27" customHeight="1" x14ac:dyDescent="0.35">
      <c r="B14" s="32" t="s">
        <v>6</v>
      </c>
      <c r="C14" s="32"/>
      <c r="D14" s="32"/>
      <c r="E14" s="32"/>
    </row>
    <row r="15" spans="1:6" ht="60.75" customHeight="1" x14ac:dyDescent="0.35">
      <c r="B15" s="44" t="s">
        <v>25</v>
      </c>
      <c r="C15" s="45"/>
      <c r="D15" s="28">
        <v>4377600</v>
      </c>
      <c r="E15" s="29"/>
    </row>
    <row r="16" spans="1:6" ht="30.75" customHeight="1" x14ac:dyDescent="0.35">
      <c r="B16" s="46" t="s">
        <v>22</v>
      </c>
      <c r="C16" s="47"/>
      <c r="D16" s="31">
        <f>ROUND((1-$D$11)*$D15,0)</f>
        <v>4377600</v>
      </c>
      <c r="E16" s="31"/>
    </row>
    <row r="19" spans="2:6" ht="30" customHeight="1" x14ac:dyDescent="0.35">
      <c r="B19" s="32" t="s">
        <v>9</v>
      </c>
      <c r="C19" s="33"/>
      <c r="D19" s="33"/>
      <c r="E19" s="34"/>
      <c r="F19" s="18"/>
    </row>
    <row r="20" spans="2:6" ht="30" customHeight="1" x14ac:dyDescent="0.35">
      <c r="B20" s="23" t="s">
        <v>10</v>
      </c>
      <c r="C20" s="24"/>
      <c r="D20" s="24"/>
      <c r="E20" s="25"/>
    </row>
    <row r="21" spans="2:6" ht="54.75" customHeight="1" x14ac:dyDescent="0.35">
      <c r="B21" s="26" t="s">
        <v>26</v>
      </c>
      <c r="C21" s="27"/>
      <c r="D21" s="28">
        <v>218880000</v>
      </c>
      <c r="E21" s="29"/>
      <c r="F21" s="19"/>
    </row>
    <row r="22" spans="2:6" ht="30" customHeight="1" x14ac:dyDescent="0.35">
      <c r="B22" s="30" t="s">
        <v>2</v>
      </c>
      <c r="C22" s="30"/>
      <c r="D22" s="31">
        <v>600000</v>
      </c>
      <c r="E22" s="31"/>
    </row>
  </sheetData>
  <mergeCells count="17">
    <mergeCell ref="B19:E19"/>
    <mergeCell ref="B3:E3"/>
    <mergeCell ref="B4:E4"/>
    <mergeCell ref="A6:A7"/>
    <mergeCell ref="E6:E7"/>
    <mergeCell ref="B11:C11"/>
    <mergeCell ref="D11:E11"/>
    <mergeCell ref="B14:E14"/>
    <mergeCell ref="B15:C15"/>
    <mergeCell ref="D15:E15"/>
    <mergeCell ref="B16:C16"/>
    <mergeCell ref="D16:E16"/>
    <mergeCell ref="B20:E20"/>
    <mergeCell ref="B21:C21"/>
    <mergeCell ref="D21:E21"/>
    <mergeCell ref="B22:C22"/>
    <mergeCell ref="D22:E22"/>
  </mergeCells>
  <dataValidations count="1">
    <dataValidation type="list" allowBlank="1" showInputMessage="1" showErrorMessage="1" sqref="D6:D8 D10" xr:uid="{00000000-0002-0000-01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22"/>
  <sheetViews>
    <sheetView topLeftCell="A3" zoomScale="90" zoomScaleNormal="90" zoomScaleSheetLayoutView="97" workbookViewId="0">
      <selection activeCell="B8" sqref="B8"/>
    </sheetView>
  </sheetViews>
  <sheetFormatPr defaultColWidth="9.1796875" defaultRowHeight="14.5" x14ac:dyDescent="0.35"/>
  <cols>
    <col min="1" max="1" width="5.26953125" customWidth="1"/>
    <col min="2" max="2" width="52.54296875" customWidth="1"/>
    <col min="3" max="3" width="14.90625" customWidth="1"/>
    <col min="5" max="5" width="14.1796875" customWidth="1"/>
  </cols>
  <sheetData>
    <row r="2" spans="1:6" x14ac:dyDescent="0.35">
      <c r="B2" s="8"/>
      <c r="C2" s="8"/>
      <c r="D2" s="8"/>
      <c r="E2" s="8"/>
      <c r="F2" s="8"/>
    </row>
    <row r="3" spans="1:6" ht="28.5" customHeight="1" x14ac:dyDescent="0.35">
      <c r="B3" s="32" t="s">
        <v>7</v>
      </c>
      <c r="C3" s="32"/>
      <c r="D3" s="32"/>
      <c r="E3" s="32"/>
      <c r="F3" s="8"/>
    </row>
    <row r="4" spans="1:6" ht="28.5" customHeight="1" x14ac:dyDescent="0.35">
      <c r="B4" s="35" t="s">
        <v>8</v>
      </c>
      <c r="C4" s="36"/>
      <c r="D4" s="36"/>
      <c r="E4" s="37"/>
      <c r="F4" s="8"/>
    </row>
    <row r="5" spans="1:6" ht="65" x14ac:dyDescent="0.35">
      <c r="B5" s="9" t="s">
        <v>3</v>
      </c>
      <c r="C5" s="9" t="s">
        <v>1</v>
      </c>
      <c r="D5" s="9" t="s">
        <v>0</v>
      </c>
      <c r="E5" s="9" t="s">
        <v>4</v>
      </c>
      <c r="F5" s="8"/>
    </row>
    <row r="6" spans="1:6" x14ac:dyDescent="0.35">
      <c r="A6" s="38"/>
      <c r="B6" s="10" t="s">
        <v>30</v>
      </c>
      <c r="C6" s="11">
        <v>0.3</v>
      </c>
      <c r="D6" s="1" t="s">
        <v>21</v>
      </c>
      <c r="E6" s="39">
        <f>IF(D7="s",C7,IF(D6="s",C6,0))</f>
        <v>0</v>
      </c>
      <c r="F6" s="8"/>
    </row>
    <row r="7" spans="1:6" ht="26" x14ac:dyDescent="0.35">
      <c r="A7" s="38"/>
      <c r="B7" s="10" t="s">
        <v>31</v>
      </c>
      <c r="C7" s="11">
        <v>0.5</v>
      </c>
      <c r="D7" s="1" t="s">
        <v>21</v>
      </c>
      <c r="E7" s="40"/>
      <c r="F7" s="8"/>
    </row>
    <row r="8" spans="1:6" ht="26" x14ac:dyDescent="0.35">
      <c r="A8" s="20"/>
      <c r="B8" s="10" t="s">
        <v>32</v>
      </c>
      <c r="C8" s="11">
        <v>0.1</v>
      </c>
      <c r="D8" s="1" t="s">
        <v>21</v>
      </c>
      <c r="E8" s="12">
        <f t="shared" ref="E8" si="0">IF(D8="s",C8,0)</f>
        <v>0</v>
      </c>
      <c r="F8" s="8"/>
    </row>
    <row r="9" spans="1:6" x14ac:dyDescent="0.35">
      <c r="B9" s="13" t="s">
        <v>29</v>
      </c>
      <c r="C9" s="14"/>
      <c r="D9" s="15"/>
      <c r="E9" s="14"/>
    </row>
    <row r="10" spans="1:6" ht="39" x14ac:dyDescent="0.35">
      <c r="A10" s="16"/>
      <c r="B10" s="10" t="s">
        <v>28</v>
      </c>
      <c r="C10" s="11">
        <v>0.1</v>
      </c>
      <c r="D10" s="1" t="s">
        <v>21</v>
      </c>
      <c r="E10" s="12">
        <f>IF(D10="s",C10,0)</f>
        <v>0</v>
      </c>
    </row>
    <row r="11" spans="1:6" ht="43.5" customHeight="1" x14ac:dyDescent="0.35">
      <c r="B11" s="41" t="s">
        <v>5</v>
      </c>
      <c r="C11" s="42"/>
      <c r="D11" s="43">
        <f>IFERROR(1-(1-E6)*(1-E8)*(1-E10),1-(1-E6)*(1-E8)*(1-E10))</f>
        <v>0</v>
      </c>
      <c r="E11" s="43"/>
      <c r="F11" s="17"/>
    </row>
    <row r="12" spans="1:6" x14ac:dyDescent="0.35">
      <c r="B12" s="8"/>
      <c r="C12" s="8"/>
      <c r="D12" s="8"/>
      <c r="E12" s="8"/>
      <c r="F12" s="8"/>
    </row>
    <row r="14" spans="1:6" ht="27" customHeight="1" x14ac:dyDescent="0.35">
      <c r="B14" s="32" t="s">
        <v>6</v>
      </c>
      <c r="C14" s="32"/>
      <c r="D14" s="32"/>
      <c r="E14" s="32"/>
    </row>
    <row r="15" spans="1:6" ht="60.75" customHeight="1" x14ac:dyDescent="0.35">
      <c r="B15" s="44" t="s">
        <v>25</v>
      </c>
      <c r="C15" s="45"/>
      <c r="D15" s="28">
        <v>6566400</v>
      </c>
      <c r="E15" s="29"/>
    </row>
    <row r="16" spans="1:6" ht="30.75" customHeight="1" x14ac:dyDescent="0.35">
      <c r="B16" s="46" t="s">
        <v>22</v>
      </c>
      <c r="C16" s="47"/>
      <c r="D16" s="31">
        <f>ROUND((1-$D$11)*$D15,0)</f>
        <v>6566400</v>
      </c>
      <c r="E16" s="31"/>
    </row>
    <row r="19" spans="2:6" ht="30" customHeight="1" x14ac:dyDescent="0.35">
      <c r="B19" s="32" t="s">
        <v>9</v>
      </c>
      <c r="C19" s="33"/>
      <c r="D19" s="33"/>
      <c r="E19" s="34"/>
      <c r="F19" s="18"/>
    </row>
    <row r="20" spans="2:6" ht="30" customHeight="1" x14ac:dyDescent="0.35">
      <c r="B20" s="23" t="s">
        <v>10</v>
      </c>
      <c r="C20" s="24"/>
      <c r="D20" s="24"/>
      <c r="E20" s="25"/>
    </row>
    <row r="21" spans="2:6" ht="54.75" customHeight="1" x14ac:dyDescent="0.35">
      <c r="B21" s="26" t="s">
        <v>26</v>
      </c>
      <c r="C21" s="27"/>
      <c r="D21" s="28">
        <v>328320000</v>
      </c>
      <c r="E21" s="29"/>
      <c r="F21" s="19"/>
    </row>
    <row r="22" spans="2:6" ht="30" customHeight="1" x14ac:dyDescent="0.35">
      <c r="B22" s="30" t="s">
        <v>2</v>
      </c>
      <c r="C22" s="30"/>
      <c r="D22" s="31">
        <v>600000</v>
      </c>
      <c r="E22" s="31"/>
    </row>
  </sheetData>
  <mergeCells count="17">
    <mergeCell ref="B19:E19"/>
    <mergeCell ref="B3:E3"/>
    <mergeCell ref="B4:E4"/>
    <mergeCell ref="A6:A7"/>
    <mergeCell ref="E6:E7"/>
    <mergeCell ref="B11:C11"/>
    <mergeCell ref="D11:E11"/>
    <mergeCell ref="B14:E14"/>
    <mergeCell ref="B15:C15"/>
    <mergeCell ref="D15:E15"/>
    <mergeCell ref="B16:C16"/>
    <mergeCell ref="D16:E16"/>
    <mergeCell ref="B20:E20"/>
    <mergeCell ref="B21:C21"/>
    <mergeCell ref="D21:E21"/>
    <mergeCell ref="B22:C22"/>
    <mergeCell ref="D22:E22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F22"/>
  <sheetViews>
    <sheetView topLeftCell="A5" zoomScale="90" zoomScaleNormal="90" zoomScaleSheetLayoutView="97" workbookViewId="0">
      <selection activeCell="B8" sqref="B8"/>
    </sheetView>
  </sheetViews>
  <sheetFormatPr defaultColWidth="9.1796875" defaultRowHeight="14.5" x14ac:dyDescent="0.35"/>
  <cols>
    <col min="1" max="1" width="5.26953125" customWidth="1"/>
    <col min="2" max="2" width="52.54296875" customWidth="1"/>
    <col min="3" max="3" width="15.81640625" customWidth="1"/>
    <col min="5" max="5" width="14.1796875" customWidth="1"/>
  </cols>
  <sheetData>
    <row r="2" spans="1:6" x14ac:dyDescent="0.35">
      <c r="B2" s="8"/>
      <c r="C2" s="8"/>
      <c r="D2" s="8"/>
      <c r="E2" s="8"/>
      <c r="F2" s="8"/>
    </row>
    <row r="3" spans="1:6" ht="28.5" customHeight="1" x14ac:dyDescent="0.35">
      <c r="B3" s="32" t="s">
        <v>7</v>
      </c>
      <c r="C3" s="32"/>
      <c r="D3" s="32"/>
      <c r="E3" s="32"/>
      <c r="F3" s="8"/>
    </row>
    <row r="4" spans="1:6" ht="28.5" customHeight="1" x14ac:dyDescent="0.35">
      <c r="B4" s="35" t="s">
        <v>8</v>
      </c>
      <c r="C4" s="36"/>
      <c r="D4" s="36"/>
      <c r="E4" s="37"/>
      <c r="F4" s="8"/>
    </row>
    <row r="5" spans="1:6" ht="65" x14ac:dyDescent="0.35">
      <c r="B5" s="9" t="s">
        <v>3</v>
      </c>
      <c r="C5" s="9" t="s">
        <v>1</v>
      </c>
      <c r="D5" s="9" t="s">
        <v>0</v>
      </c>
      <c r="E5" s="9" t="s">
        <v>4</v>
      </c>
      <c r="F5" s="8"/>
    </row>
    <row r="6" spans="1:6" x14ac:dyDescent="0.35">
      <c r="A6" s="38"/>
      <c r="B6" s="10" t="s">
        <v>30</v>
      </c>
      <c r="C6" s="11">
        <v>0.3</v>
      </c>
      <c r="D6" s="1" t="s">
        <v>21</v>
      </c>
      <c r="E6" s="39">
        <f>IF(D7="s",C7,IF(D6="s",C6,0))</f>
        <v>0</v>
      </c>
      <c r="F6" s="8"/>
    </row>
    <row r="7" spans="1:6" ht="26" x14ac:dyDescent="0.35">
      <c r="A7" s="38"/>
      <c r="B7" s="10" t="s">
        <v>31</v>
      </c>
      <c r="C7" s="11">
        <v>0.5</v>
      </c>
      <c r="D7" s="1" t="s">
        <v>21</v>
      </c>
      <c r="E7" s="40"/>
      <c r="F7" s="8"/>
    </row>
    <row r="8" spans="1:6" ht="26" x14ac:dyDescent="0.35">
      <c r="A8" s="20"/>
      <c r="B8" s="10" t="s">
        <v>32</v>
      </c>
      <c r="C8" s="11">
        <v>0.1</v>
      </c>
      <c r="D8" s="1" t="s">
        <v>21</v>
      </c>
      <c r="E8" s="12">
        <f t="shared" ref="E8" si="0">IF(D8="s",C8,0)</f>
        <v>0</v>
      </c>
      <c r="F8" s="8"/>
    </row>
    <row r="9" spans="1:6" x14ac:dyDescent="0.35">
      <c r="B9" s="13" t="s">
        <v>29</v>
      </c>
      <c r="C9" s="14"/>
      <c r="D9" s="15"/>
      <c r="E9" s="14"/>
    </row>
    <row r="10" spans="1:6" ht="26" x14ac:dyDescent="0.35">
      <c r="A10" s="16"/>
      <c r="B10" s="10" t="s">
        <v>27</v>
      </c>
      <c r="C10" s="11">
        <v>0.1</v>
      </c>
      <c r="D10" s="1" t="s">
        <v>21</v>
      </c>
      <c r="E10" s="12">
        <f>IF(D10="s",C10,0)</f>
        <v>0</v>
      </c>
    </row>
    <row r="11" spans="1:6" ht="43.5" customHeight="1" x14ac:dyDescent="0.35">
      <c r="B11" s="41" t="s">
        <v>5</v>
      </c>
      <c r="C11" s="42"/>
      <c r="D11" s="43">
        <f>IFERROR(1-(1-E6)*(1-E8)*(1-E10),1-(1-E6)*(E8)*(1-E10))</f>
        <v>0</v>
      </c>
      <c r="E11" s="43"/>
      <c r="F11" s="17"/>
    </row>
    <row r="12" spans="1:6" x14ac:dyDescent="0.35">
      <c r="B12" s="8"/>
      <c r="C12" s="8"/>
      <c r="D12" s="8"/>
      <c r="E12" s="8"/>
      <c r="F12" s="8"/>
    </row>
    <row r="14" spans="1:6" ht="27" customHeight="1" x14ac:dyDescent="0.35">
      <c r="B14" s="32" t="s">
        <v>6</v>
      </c>
      <c r="C14" s="32"/>
      <c r="D14" s="32"/>
      <c r="E14" s="32"/>
    </row>
    <row r="15" spans="1:6" ht="60.75" customHeight="1" x14ac:dyDescent="0.35">
      <c r="B15" s="44" t="s">
        <v>25</v>
      </c>
      <c r="C15" s="45"/>
      <c r="D15" s="28">
        <v>921600</v>
      </c>
      <c r="E15" s="29"/>
    </row>
    <row r="16" spans="1:6" ht="30.75" customHeight="1" x14ac:dyDescent="0.35">
      <c r="B16" s="46" t="s">
        <v>22</v>
      </c>
      <c r="C16" s="47"/>
      <c r="D16" s="31">
        <f>ROUND((1-$D$11)*$D15,0)</f>
        <v>921600</v>
      </c>
      <c r="E16" s="31"/>
    </row>
    <row r="19" spans="2:6" ht="30" customHeight="1" x14ac:dyDescent="0.35">
      <c r="B19" s="32" t="s">
        <v>9</v>
      </c>
      <c r="C19" s="33"/>
      <c r="D19" s="33"/>
      <c r="E19" s="34"/>
      <c r="F19" s="18"/>
    </row>
    <row r="20" spans="2:6" ht="30" customHeight="1" x14ac:dyDescent="0.35">
      <c r="B20" s="23" t="s">
        <v>10</v>
      </c>
      <c r="C20" s="24"/>
      <c r="D20" s="24"/>
      <c r="E20" s="25"/>
    </row>
    <row r="21" spans="2:6" ht="54.75" customHeight="1" x14ac:dyDescent="0.35">
      <c r="B21" s="26" t="s">
        <v>26</v>
      </c>
      <c r="C21" s="27"/>
      <c r="D21" s="28">
        <v>46080000</v>
      </c>
      <c r="E21" s="29"/>
      <c r="F21" s="19"/>
    </row>
    <row r="22" spans="2:6" ht="30" customHeight="1" x14ac:dyDescent="0.35">
      <c r="B22" s="30" t="s">
        <v>2</v>
      </c>
      <c r="C22" s="30"/>
      <c r="D22" s="31">
        <v>600000</v>
      </c>
      <c r="E22" s="31"/>
    </row>
  </sheetData>
  <mergeCells count="17">
    <mergeCell ref="B19:E19"/>
    <mergeCell ref="B3:E3"/>
    <mergeCell ref="B4:E4"/>
    <mergeCell ref="A6:A7"/>
    <mergeCell ref="E6:E7"/>
    <mergeCell ref="B11:C11"/>
    <mergeCell ref="D11:E11"/>
    <mergeCell ref="B14:E14"/>
    <mergeCell ref="B15:C15"/>
    <mergeCell ref="D15:E15"/>
    <mergeCell ref="B16:C16"/>
    <mergeCell ref="D16:E16"/>
    <mergeCell ref="B20:E20"/>
    <mergeCell ref="B21:C21"/>
    <mergeCell ref="D21:E21"/>
    <mergeCell ref="B22:C22"/>
    <mergeCell ref="D22:E22"/>
  </mergeCells>
  <dataValidations count="1">
    <dataValidation type="list" allowBlank="1" showInputMessage="1" showErrorMessage="1" sqref="D6:D10" xr:uid="{00000000-0002-0000-05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F22"/>
  <sheetViews>
    <sheetView topLeftCell="A3" zoomScale="90" zoomScaleNormal="90" zoomScaleSheetLayoutView="97" workbookViewId="0">
      <selection activeCell="B8" sqref="B8"/>
    </sheetView>
  </sheetViews>
  <sheetFormatPr defaultColWidth="9.1796875" defaultRowHeight="14.5" x14ac:dyDescent="0.35"/>
  <cols>
    <col min="1" max="1" width="5.26953125" customWidth="1"/>
    <col min="2" max="2" width="52.54296875" customWidth="1"/>
    <col min="3" max="3" width="17.36328125" customWidth="1"/>
    <col min="5" max="5" width="14.1796875" customWidth="1"/>
  </cols>
  <sheetData>
    <row r="2" spans="1:6" x14ac:dyDescent="0.35">
      <c r="B2" s="8"/>
      <c r="C2" s="8"/>
      <c r="D2" s="8"/>
      <c r="E2" s="8"/>
      <c r="F2" s="8"/>
    </row>
    <row r="3" spans="1:6" ht="28.5" customHeight="1" x14ac:dyDescent="0.35">
      <c r="B3" s="32" t="s">
        <v>7</v>
      </c>
      <c r="C3" s="32"/>
      <c r="D3" s="32"/>
      <c r="E3" s="32"/>
      <c r="F3" s="8"/>
    </row>
    <row r="4" spans="1:6" ht="28.5" customHeight="1" x14ac:dyDescent="0.35">
      <c r="B4" s="35" t="s">
        <v>8</v>
      </c>
      <c r="C4" s="36"/>
      <c r="D4" s="36"/>
      <c r="E4" s="37"/>
      <c r="F4" s="8"/>
    </row>
    <row r="5" spans="1:6" ht="65" x14ac:dyDescent="0.35">
      <c r="B5" s="9" t="s">
        <v>3</v>
      </c>
      <c r="C5" s="9" t="s">
        <v>1</v>
      </c>
      <c r="D5" s="9" t="s">
        <v>0</v>
      </c>
      <c r="E5" s="9" t="s">
        <v>4</v>
      </c>
      <c r="F5" s="8"/>
    </row>
    <row r="6" spans="1:6" x14ac:dyDescent="0.35">
      <c r="A6" s="38"/>
      <c r="B6" s="10" t="s">
        <v>30</v>
      </c>
      <c r="C6" s="11">
        <v>0.3</v>
      </c>
      <c r="D6" s="1" t="s">
        <v>21</v>
      </c>
      <c r="E6" s="39">
        <f>IF(D7="s",C7,IF(D6="s",C6,0))</f>
        <v>0</v>
      </c>
      <c r="F6" s="8"/>
    </row>
    <row r="7" spans="1:6" ht="26" x14ac:dyDescent="0.35">
      <c r="A7" s="38"/>
      <c r="B7" s="10" t="s">
        <v>31</v>
      </c>
      <c r="C7" s="11">
        <v>0.5</v>
      </c>
      <c r="D7" s="1" t="s">
        <v>21</v>
      </c>
      <c r="E7" s="40"/>
      <c r="F7" s="8"/>
    </row>
    <row r="8" spans="1:6" ht="26" x14ac:dyDescent="0.35">
      <c r="A8" s="20"/>
      <c r="B8" s="10" t="s">
        <v>32</v>
      </c>
      <c r="C8" s="11">
        <v>0.1</v>
      </c>
      <c r="D8" s="1" t="s">
        <v>21</v>
      </c>
      <c r="E8" s="12">
        <f t="shared" ref="E8" si="0">IF(D8="s",C8,0)</f>
        <v>0</v>
      </c>
      <c r="F8" s="8"/>
    </row>
    <row r="9" spans="1:6" x14ac:dyDescent="0.35">
      <c r="B9" s="13" t="s">
        <v>29</v>
      </c>
      <c r="C9" s="14"/>
      <c r="D9" s="15"/>
      <c r="E9" s="14"/>
    </row>
    <row r="10" spans="1:6" ht="26" x14ac:dyDescent="0.35">
      <c r="A10" s="16"/>
      <c r="B10" s="10" t="s">
        <v>27</v>
      </c>
      <c r="C10" s="11">
        <v>0.1</v>
      </c>
      <c r="D10" s="1" t="s">
        <v>21</v>
      </c>
      <c r="E10" s="12">
        <f>IF(D10="s",C10,0)</f>
        <v>0</v>
      </c>
    </row>
    <row r="11" spans="1:6" ht="43.5" customHeight="1" x14ac:dyDescent="0.35">
      <c r="B11" s="41" t="s">
        <v>5</v>
      </c>
      <c r="C11" s="42"/>
      <c r="D11" s="43">
        <f>IFERROR(1-(1-E6)*(1-E8)*(1-E10),1-(1-E6)*(E8)*(1-E10))</f>
        <v>0</v>
      </c>
      <c r="E11" s="43"/>
      <c r="F11" s="17"/>
    </row>
    <row r="12" spans="1:6" x14ac:dyDescent="0.35">
      <c r="B12" s="8"/>
      <c r="C12" s="8"/>
      <c r="D12" s="8"/>
      <c r="E12" s="8"/>
      <c r="F12" s="8"/>
    </row>
    <row r="14" spans="1:6" ht="27" customHeight="1" x14ac:dyDescent="0.35">
      <c r="B14" s="32" t="s">
        <v>6</v>
      </c>
      <c r="C14" s="32"/>
      <c r="D14" s="32"/>
      <c r="E14" s="32"/>
    </row>
    <row r="15" spans="1:6" ht="60.75" customHeight="1" x14ac:dyDescent="0.35">
      <c r="B15" s="44" t="s">
        <v>25</v>
      </c>
      <c r="C15" s="45"/>
      <c r="D15" s="28">
        <v>1382400</v>
      </c>
      <c r="E15" s="29"/>
    </row>
    <row r="16" spans="1:6" ht="30.75" customHeight="1" x14ac:dyDescent="0.35">
      <c r="B16" s="46" t="s">
        <v>22</v>
      </c>
      <c r="C16" s="47"/>
      <c r="D16" s="31">
        <f>ROUND((1-$D$11)*$D15,0)</f>
        <v>1382400</v>
      </c>
      <c r="E16" s="31"/>
    </row>
    <row r="19" spans="2:6" ht="30" customHeight="1" x14ac:dyDescent="0.35">
      <c r="B19" s="32" t="s">
        <v>9</v>
      </c>
      <c r="C19" s="33"/>
      <c r="D19" s="33"/>
      <c r="E19" s="34"/>
      <c r="F19" s="18"/>
    </row>
    <row r="20" spans="2:6" ht="30" customHeight="1" x14ac:dyDescent="0.35">
      <c r="B20" s="23" t="s">
        <v>10</v>
      </c>
      <c r="C20" s="24"/>
      <c r="D20" s="24"/>
      <c r="E20" s="25"/>
    </row>
    <row r="21" spans="2:6" ht="54.75" customHeight="1" x14ac:dyDescent="0.35">
      <c r="B21" s="26" t="s">
        <v>26</v>
      </c>
      <c r="C21" s="27"/>
      <c r="D21" s="28">
        <v>69120000</v>
      </c>
      <c r="E21" s="29"/>
      <c r="F21" s="19"/>
    </row>
    <row r="22" spans="2:6" ht="30" customHeight="1" x14ac:dyDescent="0.35">
      <c r="B22" s="30" t="s">
        <v>2</v>
      </c>
      <c r="C22" s="30"/>
      <c r="D22" s="31">
        <v>600000</v>
      </c>
      <c r="E22" s="31"/>
    </row>
  </sheetData>
  <mergeCells count="17">
    <mergeCell ref="B19:E19"/>
    <mergeCell ref="B3:E3"/>
    <mergeCell ref="B4:E4"/>
    <mergeCell ref="A6:A7"/>
    <mergeCell ref="E6:E7"/>
    <mergeCell ref="B11:C11"/>
    <mergeCell ref="D11:E11"/>
    <mergeCell ref="B14:E14"/>
    <mergeCell ref="B15:C15"/>
    <mergeCell ref="D15:E15"/>
    <mergeCell ref="B16:C16"/>
    <mergeCell ref="D16:E16"/>
    <mergeCell ref="B22:C22"/>
    <mergeCell ref="D22:E22"/>
    <mergeCell ref="B20:E20"/>
    <mergeCell ref="B21:C21"/>
    <mergeCell ref="D21:E21"/>
  </mergeCells>
  <dataValidations count="1">
    <dataValidation type="list" allowBlank="1" showInputMessage="1" showErrorMessage="1" sqref="D6:D10" xr:uid="{00000000-0002-0000-06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143198691216B4A939707AEE5C70CCD" ma:contentTypeVersion="4" ma:contentTypeDescription="Creare un nuovo documento." ma:contentTypeScope="" ma:versionID="1031d0ec2c401de5d040c41cb0f4432d">
  <xsd:schema xmlns:xsd="http://www.w3.org/2001/XMLSchema" xmlns:xs="http://www.w3.org/2001/XMLSchema" xmlns:p="http://schemas.microsoft.com/office/2006/metadata/properties" xmlns:ns2="bc035601-0efd-4161-bc5e-b3ec155a908a" targetNamespace="http://schemas.microsoft.com/office/2006/metadata/properties" ma:root="true" ma:fieldsID="f82c425e3d9fb9d916488ee52533a34f" ns2:_="">
    <xsd:import namespace="bc035601-0efd-4161-bc5e-b3ec155a90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035601-0efd-4161-bc5e-b3ec155a90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150266-6334-4DB2-B3BF-68E1A3F515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035601-0efd-4161-bc5e-b3ec155a90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F92105-2B9A-474E-84B5-0F7CD6C54E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88FA6E-64A7-4656-801F-2BE5F626E8A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ISTRUZIONI</vt:lpstr>
      <vt:lpstr>GARANZIE AQ Lotto 1 </vt:lpstr>
      <vt:lpstr>GARANZIE AQ Lotto 2 </vt:lpstr>
      <vt:lpstr>GARANZIE AQ Lotto 3</vt:lpstr>
      <vt:lpstr>GARANZIE AQ Lotto 4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Bonelli Alessandra</cp:lastModifiedBy>
  <dcterms:created xsi:type="dcterms:W3CDTF">2016-02-02T10:53:31Z</dcterms:created>
  <dcterms:modified xsi:type="dcterms:W3CDTF">2025-06-23T13:18:15Z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0x010100C143198691216B4A939707AEE5C70CCD</vt:lpwstr>
  </property>
</Properties>
</file>