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o.novara\Desktop\Consip\EXALEAD CONSIP\documentazione di gara\"/>
    </mc:Choice>
  </mc:AlternateContent>
  <xr:revisionPtr revIDLastSave="0" documentId="13_ncr:1_{9B0FBBC5-B05A-4D73-B226-8327B9F7B8C1}" xr6:coauthVersionLast="47" xr6:coauthVersionMax="47" xr10:uidLastSave="{00000000-0000-0000-0000-000000000000}"/>
  <bookViews>
    <workbookView xWindow="19090" yWindow="-110" windowWidth="19420" windowHeight="104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<sst xmlns="http://schemas.openxmlformats.org/spreadsheetml/2006/main" count="36" uniqueCount="34">
  <si>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</si>
  <si>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</si>
  <si>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</si>
  <si>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</si>
  <si>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</si>
  <si>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</si>
  <si>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</si>
  <si>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</si>
  <si>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</si>
  <si>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</si>
  <si>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</si>
  <si>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</si>
  <si>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</si>
  <si>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</si>
  <si>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</si>
  <si>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</si>
  <si>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</si>
  <si>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</si>
  <si>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</si>
  <si>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</si>
  <si>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</si>
  <si>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</si>
  <si>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</si>
  <si>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</si>
  <si>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</si>
  <si>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</si>
  <si>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</si>
  <si>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</si>
  <si>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</si>
  <si>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</si>
  <si>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Sistemi di gestione per la Sicurezza delle Informazioni ISO/IEC 27001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</si>
  <si>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</si>
  <si>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27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</si>
  <si>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27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</si>
</sst>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7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5" t="s">
        <v>16</v>
      </c>
      <c r="D4" s="25"/>
    </row>
    <row r="5" spans="1:4" s="23" customFormat="1" ht="31.5" customHeight="1" x14ac:dyDescent="0.35">
      <c r="C5" s="25" t="s">
        <v>17</v>
      </c>
      <c r="D5" s="25"/>
    </row>
    <row r="6" spans="1:4" s="23" customFormat="1" ht="31.5" customHeight="1" x14ac:dyDescent="0.35">
      <c r="C6" s="25" t="s">
        <v>18</v>
      </c>
      <c r="D6" s="25"/>
    </row>
    <row r="7" spans="1:4" x14ac:dyDescent="0.35">
      <c r="C7" s="26"/>
      <c r="D7" s="26"/>
    </row>
    <row r="8" spans="1:4" x14ac:dyDescent="0.35">
      <c r="C8" s="25" t="s">
        <v>19</v>
      </c>
      <c r="D8" s="25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zoomScaleNormal="100" zoomScaleSheetLayoutView="97" workbookViewId="0">
      <selection activeCell="B23" sqref="B23:C23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x14ac:dyDescent="0.35">
      <c r="B8" s="12" t="s">
        <v>7</v>
      </c>
      <c r="C8" s="13"/>
      <c r="D8" s="14"/>
      <c r="E8" s="15"/>
      <c r="F8" s="37"/>
      <c r="G8" s="38"/>
      <c r="H8" s="38"/>
      <c r="I8" s="38"/>
      <c r="J8" s="38"/>
      <c r="K8" s="38"/>
      <c r="L8" s="38"/>
      <c r="M8" s="38"/>
    </row>
    <row r="9" spans="1:13" ht="40.5" customHeight="1" x14ac:dyDescent="0.35">
      <c r="A9" s="10"/>
      <c r="B9" s="8" t="s">
        <v>30</v>
      </c>
      <c r="C9" s="3">
        <v>0.2</v>
      </c>
      <c r="D9" s="6" t="s">
        <v>25</v>
      </c>
      <c r="E9" s="9">
        <f>IF(D9="s",C9,0)</f>
        <v>0</v>
      </c>
      <c r="F9" s="37"/>
      <c r="G9" s="38"/>
      <c r="H9" s="38"/>
      <c r="I9" s="38"/>
      <c r="J9" s="38"/>
      <c r="K9" s="38"/>
      <c r="L9" s="38"/>
      <c r="M9" s="38"/>
    </row>
    <row r="10" spans="1:13" ht="43.5" customHeight="1" x14ac:dyDescent="0.35">
      <c r="B10" s="27" t="s">
        <v>4</v>
      </c>
      <c r="C10" s="28"/>
      <c r="D10" s="29">
        <f>IFERROR(1-(1-E6)*(1-#REF!)*(1-E9),1-(1-E6)*(1-E9))</f>
        <v>0</v>
      </c>
      <c r="E10" s="29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0" t="s">
        <v>8</v>
      </c>
      <c r="C13" s="30"/>
      <c r="D13" s="30"/>
      <c r="E13" s="30"/>
    </row>
    <row r="14" spans="1:13" ht="60.75" customHeight="1" x14ac:dyDescent="0.35">
      <c r="B14" s="39" t="s">
        <v>31</v>
      </c>
      <c r="C14" s="40"/>
      <c r="D14" s="41">
        <v>18288</v>
      </c>
      <c r="E14" s="42"/>
      <c r="F14" s="46"/>
      <c r="G14" s="47"/>
      <c r="H14" s="47"/>
      <c r="I14" s="47"/>
      <c r="J14" s="47"/>
      <c r="K14" s="47"/>
      <c r="L14" s="47"/>
      <c r="M14" s="47"/>
    </row>
    <row r="15" spans="1:13" x14ac:dyDescent="0.35">
      <c r="B15" s="43" t="s">
        <v>9</v>
      </c>
      <c r="C15" s="44"/>
      <c r="D15" s="45">
        <f>ROUND((1-$D$10)*$D14,0)</f>
        <v>18288</v>
      </c>
      <c r="E15" s="45"/>
    </row>
    <row r="18" spans="2:6" ht="31.5" customHeight="1" x14ac:dyDescent="0.35">
      <c r="B18" s="30" t="s">
        <v>27</v>
      </c>
      <c r="C18" s="51"/>
      <c r="D18" s="51"/>
      <c r="E18" s="52"/>
      <c r="F18" s="16"/>
    </row>
    <row r="19" spans="2:6" ht="61.5" customHeight="1" x14ac:dyDescent="0.35">
      <c r="B19" s="49" t="s">
        <v>32</v>
      </c>
      <c r="C19" s="50"/>
      <c r="D19" s="41">
        <v>1000000</v>
      </c>
      <c r="E19" s="42"/>
      <c r="F19" s="4"/>
    </row>
    <row r="20" spans="2:6" ht="44.25" customHeight="1" x14ac:dyDescent="0.35">
      <c r="B20" s="48" t="s">
        <v>33</v>
      </c>
      <c r="C20" s="48"/>
      <c r="D20" s="7">
        <v>0.24</v>
      </c>
      <c r="E20" s="17"/>
      <c r="F20" s="4"/>
    </row>
    <row r="21" spans="2:6" ht="29.25" customHeight="1" x14ac:dyDescent="0.35">
      <c r="B21" s="48" t="s">
        <v>10</v>
      </c>
      <c r="C21" s="48"/>
      <c r="D21" s="24">
        <v>0.1</v>
      </c>
      <c r="E21" s="2">
        <f>D21*D$19</f>
        <v>100000</v>
      </c>
      <c r="F21" s="4"/>
    </row>
    <row r="22" spans="2:6" ht="29.25" customHeight="1" x14ac:dyDescent="0.35">
      <c r="B22" s="48" t="s">
        <v>13</v>
      </c>
      <c r="C22" s="48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48" t="s">
        <v>14</v>
      </c>
      <c r="C23" s="48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3" t="s">
        <v>29</v>
      </c>
      <c r="C24" s="53"/>
      <c r="D24" s="54">
        <f>SUM(E21:E23)</f>
        <v>279999.99999999994</v>
      </c>
      <c r="E24" s="54"/>
    </row>
    <row r="25" spans="2:6" ht="30" customHeight="1" x14ac:dyDescent="0.35">
      <c r="B25" s="55" t="s">
        <v>28</v>
      </c>
      <c r="C25" s="55"/>
      <c r="D25" s="45">
        <f>ROUND((1-$D$10)*$D24,0)</f>
        <v>280000</v>
      </c>
      <c r="E25" s="45"/>
    </row>
  </sheetData>
  <mergeCells count="24"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3:E3"/>
    <mergeCell ref="B4:E4"/>
    <mergeCell ref="A6:A7"/>
    <mergeCell ref="E6:E7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Novara Stefano</cp:lastModifiedBy>
  <dcterms:created xsi:type="dcterms:W3CDTF">2016-02-02T10:53:31Z</dcterms:created>
  <dcterms:modified xsi:type="dcterms:W3CDTF">2024-09-06T09:09:41Z</dcterms:modified>
</cp:coreProperties>
</file>