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7BB6D5BA-423F-4FEE-9CE5-CB3C5C214911}" xr6:coauthVersionLast="47" xr6:coauthVersionMax="47" xr10:uidLastSave="{00000000-0000-0000-0000-000000000000}"/>
  <bookViews>
    <workbookView xWindow="28680" yWindow="-120" windowWidth="29040" windowHeight="15840" tabRatio="738" activeTab="6" xr2:uid="{00000000-000D-0000-FFFF-FFFF00000000}"/>
  </bookViews>
  <sheets>
    <sheet name="Istruzioni compilazione" sheetId="4" r:id="rId1"/>
    <sheet name="Conto Economico_SL1.1" sheetId="18" r:id="rId2"/>
    <sheet name="Conto Economico_SL1.2" sheetId="20" r:id="rId3"/>
    <sheet name="Conto Economico_L2" sheetId="21" r:id="rId4"/>
    <sheet name="Conto Economico_SL3.1" sheetId="22" r:id="rId5"/>
    <sheet name="Conto Economico_SL3.2" sheetId="23" r:id="rId6"/>
    <sheet name="Conto Economico_L4" sheetId="24" r:id="rId7"/>
  </sheets>
  <definedNames>
    <definedName name="_xlnm.Print_Area" localSheetId="0">'Istruzioni compilazione'!$B$2:$F$12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3" l="1"/>
  <c r="I5" i="23"/>
  <c r="J54" i="24"/>
  <c r="J55" i="24"/>
  <c r="J56" i="24"/>
  <c r="I54" i="24"/>
  <c r="I55" i="24"/>
  <c r="I56" i="24"/>
  <c r="D75" i="24"/>
  <c r="H59" i="24"/>
  <c r="G59" i="24"/>
  <c r="F59" i="24"/>
  <c r="J58" i="24"/>
  <c r="I58" i="24"/>
  <c r="J57" i="24"/>
  <c r="I57" i="24"/>
  <c r="J53" i="24"/>
  <c r="I53" i="24"/>
  <c r="J52" i="24"/>
  <c r="I52" i="24"/>
  <c r="J51" i="24"/>
  <c r="I51" i="24"/>
  <c r="J50" i="24"/>
  <c r="I50" i="24"/>
  <c r="J49" i="24"/>
  <c r="I49" i="24"/>
  <c r="J48" i="24"/>
  <c r="I48" i="24"/>
  <c r="J47" i="24"/>
  <c r="I47" i="24"/>
  <c r="J46" i="24"/>
  <c r="I46" i="24"/>
  <c r="J45" i="24"/>
  <c r="I45" i="24"/>
  <c r="J44" i="24"/>
  <c r="I44" i="24"/>
  <c r="J43" i="24"/>
  <c r="I43" i="24"/>
  <c r="J42" i="24"/>
  <c r="I42" i="24"/>
  <c r="J41" i="24"/>
  <c r="I41" i="24"/>
  <c r="J40" i="24"/>
  <c r="I40" i="24"/>
  <c r="J39" i="24"/>
  <c r="I39" i="24"/>
  <c r="J38" i="24"/>
  <c r="I38" i="24"/>
  <c r="J37" i="24"/>
  <c r="I37" i="24"/>
  <c r="J36" i="24"/>
  <c r="I36" i="24"/>
  <c r="J35" i="24"/>
  <c r="I35" i="24"/>
  <c r="J34" i="24"/>
  <c r="I34" i="24"/>
  <c r="J33" i="24"/>
  <c r="I33" i="24"/>
  <c r="J32" i="24"/>
  <c r="I32" i="24"/>
  <c r="J31" i="24"/>
  <c r="I31" i="24"/>
  <c r="J30" i="24"/>
  <c r="I30" i="24"/>
  <c r="J29" i="24"/>
  <c r="I29" i="24"/>
  <c r="J28" i="24"/>
  <c r="I28" i="24"/>
  <c r="J27" i="24"/>
  <c r="I27" i="24"/>
  <c r="J26" i="24"/>
  <c r="I26" i="24"/>
  <c r="J25" i="24"/>
  <c r="I25" i="24"/>
  <c r="J24" i="24"/>
  <c r="I24" i="24"/>
  <c r="J23" i="24"/>
  <c r="I23" i="24"/>
  <c r="J22" i="24"/>
  <c r="I22" i="24"/>
  <c r="J21" i="24"/>
  <c r="I21" i="24"/>
  <c r="J20" i="24"/>
  <c r="I20" i="24"/>
  <c r="J19" i="24"/>
  <c r="I19" i="24"/>
  <c r="J18" i="24"/>
  <c r="I18" i="24"/>
  <c r="J17" i="24"/>
  <c r="I17" i="24"/>
  <c r="J16" i="24"/>
  <c r="I16" i="24"/>
  <c r="J15" i="24"/>
  <c r="I15" i="24"/>
  <c r="J14" i="24"/>
  <c r="I14" i="24"/>
  <c r="J13" i="24"/>
  <c r="I13" i="24"/>
  <c r="J12" i="24"/>
  <c r="I12" i="24"/>
  <c r="J11" i="24"/>
  <c r="I11" i="24"/>
  <c r="J10" i="24"/>
  <c r="I10" i="24"/>
  <c r="J9" i="24"/>
  <c r="I9" i="24"/>
  <c r="J8" i="24"/>
  <c r="I8" i="24"/>
  <c r="J7" i="24"/>
  <c r="I7" i="24"/>
  <c r="J6" i="24"/>
  <c r="I6" i="24"/>
  <c r="J5" i="24"/>
  <c r="I5" i="24"/>
  <c r="J4" i="24"/>
  <c r="I4" i="24"/>
  <c r="D74" i="23"/>
  <c r="H58" i="23"/>
  <c r="G58" i="23"/>
  <c r="F58" i="23"/>
  <c r="J57" i="23"/>
  <c r="I57" i="23"/>
  <c r="J56" i="23"/>
  <c r="I56" i="23"/>
  <c r="J53" i="23"/>
  <c r="I53" i="23"/>
  <c r="J52" i="23"/>
  <c r="I52" i="23"/>
  <c r="J51" i="23"/>
  <c r="I51" i="23"/>
  <c r="J50" i="23"/>
  <c r="I50" i="23"/>
  <c r="J49" i="23"/>
  <c r="I49" i="23"/>
  <c r="J48" i="23"/>
  <c r="I48" i="23"/>
  <c r="J47" i="23"/>
  <c r="I47" i="23"/>
  <c r="J46" i="23"/>
  <c r="I46" i="23"/>
  <c r="J45" i="23"/>
  <c r="I45" i="23"/>
  <c r="J44" i="23"/>
  <c r="I44" i="23"/>
  <c r="J43" i="23"/>
  <c r="I43" i="23"/>
  <c r="J42" i="23"/>
  <c r="I42" i="23"/>
  <c r="J41" i="23"/>
  <c r="I41" i="23"/>
  <c r="J40" i="23"/>
  <c r="I40" i="23"/>
  <c r="J39" i="23"/>
  <c r="I39" i="23"/>
  <c r="J38" i="23"/>
  <c r="I38" i="23"/>
  <c r="J37" i="23"/>
  <c r="I37" i="23"/>
  <c r="J36" i="23"/>
  <c r="I36" i="23"/>
  <c r="J35" i="23"/>
  <c r="I35" i="23"/>
  <c r="J34" i="23"/>
  <c r="I34" i="23"/>
  <c r="J33" i="23"/>
  <c r="I33" i="23"/>
  <c r="J32" i="23"/>
  <c r="I32" i="23"/>
  <c r="J31" i="23"/>
  <c r="I31" i="23"/>
  <c r="J30" i="23"/>
  <c r="I30" i="23"/>
  <c r="J29" i="23"/>
  <c r="I29" i="23"/>
  <c r="J28" i="23"/>
  <c r="I28" i="23"/>
  <c r="J27" i="23"/>
  <c r="I27" i="23"/>
  <c r="J26" i="23"/>
  <c r="I26" i="23"/>
  <c r="J25" i="23"/>
  <c r="I25" i="23"/>
  <c r="J24" i="23"/>
  <c r="I24" i="23"/>
  <c r="J23" i="23"/>
  <c r="I23" i="23"/>
  <c r="J22" i="23"/>
  <c r="I22" i="23"/>
  <c r="J21" i="23"/>
  <c r="I21" i="23"/>
  <c r="J20" i="23"/>
  <c r="I20" i="23"/>
  <c r="J19" i="23"/>
  <c r="I19" i="23"/>
  <c r="J18" i="23"/>
  <c r="I18" i="23"/>
  <c r="J17" i="23"/>
  <c r="I17" i="23"/>
  <c r="J16" i="23"/>
  <c r="I16" i="23"/>
  <c r="J15" i="23"/>
  <c r="I15" i="23"/>
  <c r="J14" i="23"/>
  <c r="I14" i="23"/>
  <c r="J13" i="23"/>
  <c r="I13" i="23"/>
  <c r="J12" i="23"/>
  <c r="I12" i="23"/>
  <c r="J11" i="23"/>
  <c r="I11" i="23"/>
  <c r="J10" i="23"/>
  <c r="I10" i="23"/>
  <c r="J9" i="23"/>
  <c r="I9" i="23"/>
  <c r="J8" i="23"/>
  <c r="I8" i="23"/>
  <c r="J7" i="23"/>
  <c r="I7" i="23"/>
  <c r="J6" i="23"/>
  <c r="I6" i="23"/>
  <c r="J5" i="23"/>
  <c r="J4" i="23"/>
  <c r="D72" i="22"/>
  <c r="H56" i="22"/>
  <c r="G56" i="22"/>
  <c r="F56" i="22"/>
  <c r="J55" i="22"/>
  <c r="I55" i="22"/>
  <c r="J54" i="22"/>
  <c r="I54" i="22"/>
  <c r="J53" i="22"/>
  <c r="I53" i="22"/>
  <c r="J52" i="22"/>
  <c r="I52" i="22"/>
  <c r="J51" i="22"/>
  <c r="I51" i="22"/>
  <c r="J50" i="22"/>
  <c r="I50" i="22"/>
  <c r="J49" i="22"/>
  <c r="I49" i="22"/>
  <c r="J48" i="22"/>
  <c r="I48" i="22"/>
  <c r="J47" i="22"/>
  <c r="I47" i="22"/>
  <c r="J46" i="22"/>
  <c r="I46" i="22"/>
  <c r="J45" i="22"/>
  <c r="I45" i="22"/>
  <c r="J44" i="22"/>
  <c r="I44" i="22"/>
  <c r="J43" i="22"/>
  <c r="I43" i="22"/>
  <c r="J42" i="22"/>
  <c r="I42" i="22"/>
  <c r="J41" i="22"/>
  <c r="I41" i="22"/>
  <c r="J40" i="22"/>
  <c r="I40" i="22"/>
  <c r="J39" i="22"/>
  <c r="I39" i="22"/>
  <c r="J38" i="22"/>
  <c r="I38" i="22"/>
  <c r="J37" i="22"/>
  <c r="I37" i="22"/>
  <c r="J36" i="22"/>
  <c r="I36" i="22"/>
  <c r="J35" i="22"/>
  <c r="I35" i="22"/>
  <c r="J34" i="22"/>
  <c r="I34" i="22"/>
  <c r="J33" i="22"/>
  <c r="I33" i="22"/>
  <c r="J32" i="22"/>
  <c r="I32" i="22"/>
  <c r="J31" i="22"/>
  <c r="I31" i="22"/>
  <c r="J30" i="22"/>
  <c r="I30" i="22"/>
  <c r="J29" i="22"/>
  <c r="I29" i="22"/>
  <c r="J28" i="22"/>
  <c r="I28" i="22"/>
  <c r="J27" i="22"/>
  <c r="I27" i="22"/>
  <c r="J26" i="22"/>
  <c r="I26" i="22"/>
  <c r="J25" i="22"/>
  <c r="I25" i="22"/>
  <c r="J24" i="22"/>
  <c r="I24" i="22"/>
  <c r="J23" i="22"/>
  <c r="I23" i="22"/>
  <c r="J22" i="22"/>
  <c r="I22" i="22"/>
  <c r="J21" i="22"/>
  <c r="I21" i="22"/>
  <c r="J20" i="22"/>
  <c r="I20" i="22"/>
  <c r="J19" i="22"/>
  <c r="I19" i="22"/>
  <c r="J18" i="22"/>
  <c r="I18" i="22"/>
  <c r="J17" i="22"/>
  <c r="I17" i="22"/>
  <c r="J16" i="22"/>
  <c r="I16" i="22"/>
  <c r="J15" i="22"/>
  <c r="I15" i="22"/>
  <c r="J14" i="22"/>
  <c r="I14" i="22"/>
  <c r="J13" i="22"/>
  <c r="I13" i="22"/>
  <c r="J12" i="22"/>
  <c r="I12" i="22"/>
  <c r="J11" i="22"/>
  <c r="I11" i="22"/>
  <c r="J10" i="22"/>
  <c r="I10" i="22"/>
  <c r="J9" i="22"/>
  <c r="I9" i="22"/>
  <c r="J8" i="22"/>
  <c r="I8" i="22"/>
  <c r="J7" i="22"/>
  <c r="I7" i="22"/>
  <c r="J6" i="22"/>
  <c r="I6" i="22"/>
  <c r="J5" i="22"/>
  <c r="I5" i="22"/>
  <c r="J4" i="22"/>
  <c r="I4" i="22"/>
  <c r="D72" i="21"/>
  <c r="H56" i="21"/>
  <c r="G56" i="21"/>
  <c r="F56" i="21"/>
  <c r="J55" i="21"/>
  <c r="I55" i="21"/>
  <c r="J54" i="21"/>
  <c r="I54" i="21"/>
  <c r="J53" i="21"/>
  <c r="I53" i="21"/>
  <c r="J52" i="21"/>
  <c r="I52" i="21"/>
  <c r="J51" i="21"/>
  <c r="I51" i="21"/>
  <c r="J50" i="21"/>
  <c r="I50" i="21"/>
  <c r="J49" i="21"/>
  <c r="I49" i="21"/>
  <c r="J48" i="21"/>
  <c r="I48" i="21"/>
  <c r="J47" i="21"/>
  <c r="I47" i="21"/>
  <c r="J46" i="21"/>
  <c r="I46" i="21"/>
  <c r="J45" i="21"/>
  <c r="I45" i="21"/>
  <c r="J44" i="21"/>
  <c r="I44" i="21"/>
  <c r="J43" i="21"/>
  <c r="I43" i="21"/>
  <c r="J42" i="21"/>
  <c r="I42" i="21"/>
  <c r="J41" i="21"/>
  <c r="I41" i="21"/>
  <c r="J40" i="21"/>
  <c r="I40" i="21"/>
  <c r="J39" i="21"/>
  <c r="I39" i="21"/>
  <c r="J38" i="21"/>
  <c r="I38" i="21"/>
  <c r="J37" i="21"/>
  <c r="I37" i="21"/>
  <c r="J36" i="21"/>
  <c r="I36" i="21"/>
  <c r="J35" i="21"/>
  <c r="I35" i="21"/>
  <c r="J34" i="21"/>
  <c r="I34" i="21"/>
  <c r="J33" i="21"/>
  <c r="I33" i="21"/>
  <c r="J32" i="21"/>
  <c r="I32" i="21"/>
  <c r="J31" i="21"/>
  <c r="I31" i="21"/>
  <c r="J30" i="21"/>
  <c r="I30" i="21"/>
  <c r="J29" i="21"/>
  <c r="I29" i="21"/>
  <c r="J28" i="21"/>
  <c r="I28" i="21"/>
  <c r="J27" i="21"/>
  <c r="I27" i="21"/>
  <c r="J26" i="21"/>
  <c r="I26" i="21"/>
  <c r="J25" i="21"/>
  <c r="I25" i="21"/>
  <c r="J24" i="21"/>
  <c r="I24" i="21"/>
  <c r="J23" i="21"/>
  <c r="I23" i="21"/>
  <c r="J22" i="21"/>
  <c r="I22" i="21"/>
  <c r="J21" i="21"/>
  <c r="I21" i="21"/>
  <c r="J20" i="21"/>
  <c r="I20" i="21"/>
  <c r="J19" i="21"/>
  <c r="I19" i="21"/>
  <c r="J18" i="21"/>
  <c r="I18" i="21"/>
  <c r="J17" i="21"/>
  <c r="I17" i="21"/>
  <c r="J16" i="21"/>
  <c r="I16" i="21"/>
  <c r="J15" i="21"/>
  <c r="I15" i="21"/>
  <c r="J14" i="21"/>
  <c r="I14" i="21"/>
  <c r="J13" i="21"/>
  <c r="I13" i="21"/>
  <c r="J12" i="21"/>
  <c r="I12" i="21"/>
  <c r="J11" i="21"/>
  <c r="I11" i="21"/>
  <c r="J10" i="21"/>
  <c r="I10" i="21"/>
  <c r="J9" i="21"/>
  <c r="I9" i="21"/>
  <c r="J8" i="21"/>
  <c r="I8" i="21"/>
  <c r="J7" i="21"/>
  <c r="I7" i="21"/>
  <c r="J6" i="21"/>
  <c r="I6" i="21"/>
  <c r="J5" i="21"/>
  <c r="I5" i="21"/>
  <c r="J4" i="21"/>
  <c r="I4" i="21"/>
  <c r="K47" i="20"/>
  <c r="K48" i="20"/>
  <c r="K49" i="20"/>
  <c r="K50" i="20"/>
  <c r="K51" i="20"/>
  <c r="K52" i="20"/>
  <c r="J47" i="20"/>
  <c r="J48" i="20"/>
  <c r="J49" i="20"/>
  <c r="J50" i="20"/>
  <c r="J51" i="20"/>
  <c r="J52" i="20"/>
  <c r="I47" i="20"/>
  <c r="I48" i="20"/>
  <c r="I49" i="20"/>
  <c r="I50" i="20"/>
  <c r="I51" i="20"/>
  <c r="I52" i="20"/>
  <c r="D73" i="20"/>
  <c r="H57" i="20"/>
  <c r="G57" i="20"/>
  <c r="F57" i="20"/>
  <c r="J56" i="20"/>
  <c r="I56" i="20"/>
  <c r="J55" i="20"/>
  <c r="I55" i="20"/>
  <c r="J54" i="20"/>
  <c r="I54" i="20"/>
  <c r="J53" i="20"/>
  <c r="I53" i="20"/>
  <c r="J46" i="20"/>
  <c r="I46" i="20"/>
  <c r="J45" i="20"/>
  <c r="I45" i="20"/>
  <c r="J44" i="20"/>
  <c r="I44" i="20"/>
  <c r="J43" i="20"/>
  <c r="I43" i="20"/>
  <c r="J42" i="20"/>
  <c r="I42" i="20"/>
  <c r="J41" i="20"/>
  <c r="I41" i="20"/>
  <c r="J40" i="20"/>
  <c r="I40" i="20"/>
  <c r="J39" i="20"/>
  <c r="I39" i="20"/>
  <c r="J38" i="20"/>
  <c r="I38" i="20"/>
  <c r="J37" i="20"/>
  <c r="I37" i="20"/>
  <c r="J36" i="20"/>
  <c r="I36" i="20"/>
  <c r="J35" i="20"/>
  <c r="I35" i="20"/>
  <c r="J34" i="20"/>
  <c r="I34" i="20"/>
  <c r="J33" i="20"/>
  <c r="I33" i="20"/>
  <c r="J32" i="20"/>
  <c r="I32" i="20"/>
  <c r="J31" i="20"/>
  <c r="I31" i="20"/>
  <c r="J30" i="20"/>
  <c r="I30" i="20"/>
  <c r="J29" i="20"/>
  <c r="I29" i="20"/>
  <c r="J28" i="20"/>
  <c r="I28" i="20"/>
  <c r="J27" i="20"/>
  <c r="I27" i="20"/>
  <c r="J26" i="20"/>
  <c r="I26" i="20"/>
  <c r="J25" i="20"/>
  <c r="I25" i="20"/>
  <c r="J24" i="20"/>
  <c r="I24" i="20"/>
  <c r="J23" i="20"/>
  <c r="I23" i="20"/>
  <c r="J22" i="20"/>
  <c r="I22" i="20"/>
  <c r="J21" i="20"/>
  <c r="I21" i="20"/>
  <c r="J20" i="20"/>
  <c r="I20" i="20"/>
  <c r="J19" i="20"/>
  <c r="I19" i="20"/>
  <c r="J18" i="20"/>
  <c r="I18" i="20"/>
  <c r="J17" i="20"/>
  <c r="I17" i="20"/>
  <c r="J16" i="20"/>
  <c r="I16" i="20"/>
  <c r="J15" i="20"/>
  <c r="I15" i="20"/>
  <c r="J14" i="20"/>
  <c r="I14" i="20"/>
  <c r="J13" i="20"/>
  <c r="I13" i="20"/>
  <c r="J12" i="20"/>
  <c r="I12" i="20"/>
  <c r="J11" i="20"/>
  <c r="I11" i="20"/>
  <c r="J10" i="20"/>
  <c r="I10" i="20"/>
  <c r="J9" i="20"/>
  <c r="I9" i="20"/>
  <c r="J8" i="20"/>
  <c r="I8" i="20"/>
  <c r="J7" i="20"/>
  <c r="I7" i="20"/>
  <c r="J6" i="20"/>
  <c r="I6" i="20"/>
  <c r="J5" i="20"/>
  <c r="I5" i="20"/>
  <c r="J4" i="20"/>
  <c r="I4" i="20"/>
  <c r="I49" i="18"/>
  <c r="J49" i="18"/>
  <c r="I50" i="18"/>
  <c r="J50" i="18"/>
  <c r="I51" i="18"/>
  <c r="J51" i="18"/>
  <c r="D68" i="18"/>
  <c r="J59" i="24" l="1"/>
  <c r="D80" i="24" s="1"/>
  <c r="I59" i="24"/>
  <c r="D79" i="24" s="1"/>
  <c r="I58" i="23"/>
  <c r="D78" i="23" s="1"/>
  <c r="J58" i="23"/>
  <c r="I56" i="22"/>
  <c r="D76" i="22" s="1"/>
  <c r="J56" i="22"/>
  <c r="I56" i="21"/>
  <c r="D76" i="21" s="1"/>
  <c r="J56" i="21"/>
  <c r="D77" i="21"/>
  <c r="K15" i="21" s="1"/>
  <c r="J57" i="20"/>
  <c r="D78" i="20" s="1"/>
  <c r="I57" i="20"/>
  <c r="D77" i="20" s="1"/>
  <c r="H52" i="18"/>
  <c r="G52" i="18"/>
  <c r="F52" i="18"/>
  <c r="I17" i="18"/>
  <c r="J17" i="18"/>
  <c r="I18" i="18"/>
  <c r="J18" i="18"/>
  <c r="I19" i="18"/>
  <c r="J19" i="18"/>
  <c r="I20" i="18"/>
  <c r="J20" i="18"/>
  <c r="I21" i="18"/>
  <c r="J21" i="18"/>
  <c r="I22" i="18"/>
  <c r="J22" i="18"/>
  <c r="I23" i="18"/>
  <c r="J23" i="18"/>
  <c r="I24" i="18"/>
  <c r="J24" i="18"/>
  <c r="I25" i="18"/>
  <c r="J25" i="18"/>
  <c r="I26" i="18"/>
  <c r="J26" i="18"/>
  <c r="I27" i="18"/>
  <c r="J27" i="18"/>
  <c r="I28" i="18"/>
  <c r="J28" i="18"/>
  <c r="I29" i="18"/>
  <c r="J29" i="18"/>
  <c r="I30" i="18"/>
  <c r="J30" i="18"/>
  <c r="I31" i="18"/>
  <c r="J31" i="18"/>
  <c r="I32" i="18"/>
  <c r="J32" i="18"/>
  <c r="I33" i="18"/>
  <c r="J33" i="18"/>
  <c r="I34" i="18"/>
  <c r="J34" i="18"/>
  <c r="I35" i="18"/>
  <c r="J35" i="18"/>
  <c r="I36" i="18"/>
  <c r="J36" i="18"/>
  <c r="I37" i="18"/>
  <c r="J37" i="18"/>
  <c r="I38" i="18"/>
  <c r="J38" i="18"/>
  <c r="I39" i="18"/>
  <c r="J39" i="18"/>
  <c r="I40" i="18"/>
  <c r="J40" i="18"/>
  <c r="I41" i="18"/>
  <c r="J41" i="18"/>
  <c r="I42" i="18"/>
  <c r="J42" i="18"/>
  <c r="I43" i="18"/>
  <c r="J43" i="18"/>
  <c r="I44" i="18"/>
  <c r="J44" i="18"/>
  <c r="I45" i="18"/>
  <c r="J45" i="18"/>
  <c r="I46" i="18"/>
  <c r="J46" i="18"/>
  <c r="I47" i="18"/>
  <c r="J47" i="18"/>
  <c r="I48" i="18"/>
  <c r="J48" i="18"/>
  <c r="I8" i="18"/>
  <c r="J8" i="18"/>
  <c r="I9" i="18"/>
  <c r="J9" i="18"/>
  <c r="I10" i="18"/>
  <c r="J10" i="18"/>
  <c r="I11" i="18"/>
  <c r="J11" i="18"/>
  <c r="I12" i="18"/>
  <c r="J12" i="18"/>
  <c r="I13" i="18"/>
  <c r="J13" i="18"/>
  <c r="I14" i="18"/>
  <c r="J14" i="18"/>
  <c r="I15" i="18"/>
  <c r="J15" i="18"/>
  <c r="I16" i="18"/>
  <c r="J16" i="18"/>
  <c r="K50" i="24" l="1"/>
  <c r="K54" i="24"/>
  <c r="K55" i="24"/>
  <c r="K57" i="24"/>
  <c r="K56" i="24"/>
  <c r="K7" i="24"/>
  <c r="K53" i="24"/>
  <c r="K19" i="24"/>
  <c r="K45" i="24"/>
  <c r="K35" i="24"/>
  <c r="K38" i="24"/>
  <c r="K34" i="24"/>
  <c r="K31" i="24"/>
  <c r="K5" i="24"/>
  <c r="K26" i="24"/>
  <c r="K30" i="24"/>
  <c r="E75" i="24"/>
  <c r="K49" i="24"/>
  <c r="K41" i="24"/>
  <c r="K27" i="24"/>
  <c r="K11" i="24"/>
  <c r="K22" i="24"/>
  <c r="D81" i="24"/>
  <c r="E81" i="24" s="1"/>
  <c r="K18" i="24"/>
  <c r="K51" i="24"/>
  <c r="K43" i="24"/>
  <c r="K15" i="24"/>
  <c r="K59" i="24"/>
  <c r="K58" i="24"/>
  <c r="K47" i="24"/>
  <c r="K39" i="24"/>
  <c r="K23" i="24"/>
  <c r="K9" i="24"/>
  <c r="K42" i="24"/>
  <c r="K10" i="24"/>
  <c r="E73" i="24"/>
  <c r="E69" i="24"/>
  <c r="K37" i="24"/>
  <c r="K33" i="24"/>
  <c r="K29" i="24"/>
  <c r="K25" i="24"/>
  <c r="K21" i="24"/>
  <c r="K17" i="24"/>
  <c r="K13" i="24"/>
  <c r="K28" i="24"/>
  <c r="K20" i="24"/>
  <c r="K12" i="24"/>
  <c r="K4" i="24"/>
  <c r="E72" i="24"/>
  <c r="E68" i="24"/>
  <c r="E80" i="24"/>
  <c r="E71" i="24"/>
  <c r="E67" i="24"/>
  <c r="E74" i="24"/>
  <c r="E70" i="24"/>
  <c r="E66" i="24"/>
  <c r="K52" i="24"/>
  <c r="K48" i="24"/>
  <c r="K44" i="24"/>
  <c r="K40" i="24"/>
  <c r="K36" i="24"/>
  <c r="K32" i="24"/>
  <c r="K24" i="24"/>
  <c r="K16" i="24"/>
  <c r="K8" i="24"/>
  <c r="K46" i="24"/>
  <c r="K14" i="24"/>
  <c r="K6" i="24"/>
  <c r="D79" i="23"/>
  <c r="D77" i="22"/>
  <c r="K4" i="21"/>
  <c r="K52" i="21"/>
  <c r="K36" i="21"/>
  <c r="K20" i="21"/>
  <c r="D78" i="21"/>
  <c r="E78" i="21" s="1"/>
  <c r="K23" i="21"/>
  <c r="E72" i="21"/>
  <c r="K32" i="21"/>
  <c r="K56" i="21"/>
  <c r="K35" i="21"/>
  <c r="K55" i="21"/>
  <c r="K44" i="21"/>
  <c r="K28" i="21"/>
  <c r="K12" i="21"/>
  <c r="K39" i="21"/>
  <c r="K51" i="21"/>
  <c r="K31" i="21"/>
  <c r="E70" i="21"/>
  <c r="E66" i="21"/>
  <c r="K50" i="21"/>
  <c r="K46" i="21"/>
  <c r="K42" i="21"/>
  <c r="K38" i="21"/>
  <c r="K34" i="21"/>
  <c r="K30" i="21"/>
  <c r="K26" i="21"/>
  <c r="K22" i="21"/>
  <c r="K18" i="21"/>
  <c r="K14" i="21"/>
  <c r="K10" i="21"/>
  <c r="K6" i="21"/>
  <c r="E67" i="21"/>
  <c r="K13" i="21"/>
  <c r="E69" i="21"/>
  <c r="E65" i="21"/>
  <c r="E77" i="21"/>
  <c r="E68" i="21"/>
  <c r="E64" i="21"/>
  <c r="E71" i="21"/>
  <c r="E63" i="21"/>
  <c r="K53" i="21"/>
  <c r="K49" i="21"/>
  <c r="K45" i="21"/>
  <c r="K41" i="21"/>
  <c r="K37" i="21"/>
  <c r="K33" i="21"/>
  <c r="K29" i="21"/>
  <c r="K25" i="21"/>
  <c r="K21" i="21"/>
  <c r="K17" i="21"/>
  <c r="K9" i="21"/>
  <c r="K5" i="21"/>
  <c r="K43" i="21"/>
  <c r="K48" i="21"/>
  <c r="K16" i="21"/>
  <c r="K54" i="21"/>
  <c r="K19" i="21"/>
  <c r="K40" i="21"/>
  <c r="K24" i="21"/>
  <c r="K8" i="21"/>
  <c r="K11" i="21"/>
  <c r="K47" i="21"/>
  <c r="K27" i="21"/>
  <c r="K7" i="21"/>
  <c r="K10" i="20"/>
  <c r="K26" i="20"/>
  <c r="K53" i="20"/>
  <c r="K25" i="20"/>
  <c r="K35" i="20"/>
  <c r="K15" i="20"/>
  <c r="K43" i="20"/>
  <c r="K23" i="20"/>
  <c r="K33" i="20"/>
  <c r="K30" i="20"/>
  <c r="E73" i="20"/>
  <c r="K41" i="20"/>
  <c r="K31" i="20"/>
  <c r="K19" i="20"/>
  <c r="K7" i="20"/>
  <c r="K6" i="20"/>
  <c r="K11" i="20"/>
  <c r="K22" i="20"/>
  <c r="K56" i="20"/>
  <c r="K39" i="20"/>
  <c r="K27" i="20"/>
  <c r="K17" i="20"/>
  <c r="K55" i="20"/>
  <c r="K34" i="20"/>
  <c r="K45" i="20"/>
  <c r="K37" i="20"/>
  <c r="K29" i="20"/>
  <c r="K21" i="20"/>
  <c r="K13" i="20"/>
  <c r="K38" i="20"/>
  <c r="K42" i="20"/>
  <c r="D79" i="20"/>
  <c r="E79" i="20" s="1"/>
  <c r="K14" i="20"/>
  <c r="E71" i="20"/>
  <c r="E67" i="20"/>
  <c r="K9" i="20"/>
  <c r="K5" i="20"/>
  <c r="E65" i="20"/>
  <c r="E72" i="20"/>
  <c r="K28" i="20"/>
  <c r="K24" i="20"/>
  <c r="K12" i="20"/>
  <c r="K8" i="20"/>
  <c r="E70" i="20"/>
  <c r="E66" i="20"/>
  <c r="E78" i="20"/>
  <c r="E69" i="20"/>
  <c r="E68" i="20"/>
  <c r="E64" i="20"/>
  <c r="K54" i="20"/>
  <c r="K44" i="20"/>
  <c r="K40" i="20"/>
  <c r="K36" i="20"/>
  <c r="K32" i="20"/>
  <c r="K20" i="20"/>
  <c r="K16" i="20"/>
  <c r="K4" i="20"/>
  <c r="K46" i="20"/>
  <c r="K18" i="20"/>
  <c r="K57" i="20"/>
  <c r="J7" i="18"/>
  <c r="I7" i="18"/>
  <c r="J6" i="18"/>
  <c r="I6" i="18"/>
  <c r="J5" i="18"/>
  <c r="I5" i="18"/>
  <c r="J4" i="18"/>
  <c r="I4" i="18"/>
  <c r="E72" i="23" l="1"/>
  <c r="E68" i="23"/>
  <c r="E71" i="23"/>
  <c r="E67" i="23"/>
  <c r="E79" i="23"/>
  <c r="E70" i="23"/>
  <c r="E66" i="23"/>
  <c r="E73" i="23"/>
  <c r="E69" i="23"/>
  <c r="E65" i="23"/>
  <c r="K52" i="23"/>
  <c r="K48" i="23"/>
  <c r="K44" i="23"/>
  <c r="K40" i="23"/>
  <c r="K36" i="23"/>
  <c r="K32" i="23"/>
  <c r="K28" i="23"/>
  <c r="K24" i="23"/>
  <c r="K20" i="23"/>
  <c r="K16" i="23"/>
  <c r="K12" i="23"/>
  <c r="K8" i="23"/>
  <c r="K4" i="23"/>
  <c r="K6" i="23"/>
  <c r="K22" i="23"/>
  <c r="K38" i="23"/>
  <c r="K56" i="23"/>
  <c r="K9" i="23"/>
  <c r="K17" i="23"/>
  <c r="K25" i="23"/>
  <c r="K33" i="23"/>
  <c r="K41" i="23"/>
  <c r="K49" i="23"/>
  <c r="E74" i="23"/>
  <c r="K10" i="23"/>
  <c r="K26" i="23"/>
  <c r="K42" i="23"/>
  <c r="D80" i="23"/>
  <c r="E80" i="23" s="1"/>
  <c r="K11" i="23"/>
  <c r="K19" i="23"/>
  <c r="K27" i="23"/>
  <c r="K35" i="23"/>
  <c r="K43" i="23"/>
  <c r="K51" i="23"/>
  <c r="K14" i="23"/>
  <c r="K30" i="23"/>
  <c r="K46" i="23"/>
  <c r="K5" i="23"/>
  <c r="K13" i="23"/>
  <c r="K21" i="23"/>
  <c r="K29" i="23"/>
  <c r="K37" i="23"/>
  <c r="K45" i="23"/>
  <c r="K53" i="23"/>
  <c r="K18" i="23"/>
  <c r="K34" i="23"/>
  <c r="K50" i="23"/>
  <c r="K7" i="23"/>
  <c r="K15" i="23"/>
  <c r="K23" i="23"/>
  <c r="K31" i="23"/>
  <c r="K39" i="23"/>
  <c r="K47" i="23"/>
  <c r="K57" i="23"/>
  <c r="K58" i="23"/>
  <c r="E70" i="22"/>
  <c r="E66" i="22"/>
  <c r="E69" i="22"/>
  <c r="E65" i="22"/>
  <c r="E77" i="22"/>
  <c r="E68" i="22"/>
  <c r="E64" i="22"/>
  <c r="E71" i="22"/>
  <c r="E67" i="22"/>
  <c r="E63" i="22"/>
  <c r="K52" i="22"/>
  <c r="K48" i="22"/>
  <c r="K44" i="22"/>
  <c r="K40" i="22"/>
  <c r="K36" i="22"/>
  <c r="K32" i="22"/>
  <c r="K28" i="22"/>
  <c r="K24" i="22"/>
  <c r="K20" i="22"/>
  <c r="K16" i="22"/>
  <c r="K12" i="22"/>
  <c r="K8" i="22"/>
  <c r="K4" i="22"/>
  <c r="K6" i="22"/>
  <c r="K22" i="22"/>
  <c r="K38" i="22"/>
  <c r="K54" i="22"/>
  <c r="K9" i="22"/>
  <c r="K17" i="22"/>
  <c r="K25" i="22"/>
  <c r="K33" i="22"/>
  <c r="K41" i="22"/>
  <c r="K49" i="22"/>
  <c r="E72" i="22"/>
  <c r="K10" i="22"/>
  <c r="K26" i="22"/>
  <c r="K42" i="22"/>
  <c r="D78" i="22"/>
  <c r="E78" i="22" s="1"/>
  <c r="K11" i="22"/>
  <c r="K19" i="22"/>
  <c r="K27" i="22"/>
  <c r="K35" i="22"/>
  <c r="K43" i="22"/>
  <c r="K51" i="22"/>
  <c r="K14" i="22"/>
  <c r="K30" i="22"/>
  <c r="K46" i="22"/>
  <c r="K5" i="22"/>
  <c r="K13" i="22"/>
  <c r="K21" i="22"/>
  <c r="K29" i="22"/>
  <c r="K37" i="22"/>
  <c r="K45" i="22"/>
  <c r="K53" i="22"/>
  <c r="K18" i="22"/>
  <c r="K34" i="22"/>
  <c r="K50" i="22"/>
  <c r="K7" i="22"/>
  <c r="K15" i="22"/>
  <c r="K23" i="22"/>
  <c r="K31" i="22"/>
  <c r="K39" i="22"/>
  <c r="K47" i="22"/>
  <c r="K55" i="22"/>
  <c r="K56" i="22"/>
  <c r="I52" i="18"/>
  <c r="D72" i="18" s="1"/>
  <c r="J52" i="18"/>
  <c r="D73" i="18" s="1"/>
  <c r="K52" i="18" l="1"/>
  <c r="K49" i="18"/>
  <c r="K50" i="18"/>
  <c r="K51" i="18"/>
  <c r="D74" i="18"/>
  <c r="E74" i="18" s="1"/>
  <c r="K7" i="18"/>
  <c r="K20" i="18"/>
  <c r="K23" i="18"/>
  <c r="K36" i="18"/>
  <c r="K39" i="18"/>
  <c r="K28" i="18"/>
  <c r="K31" i="18"/>
  <c r="K47" i="18"/>
  <c r="K15" i="18"/>
  <c r="K21" i="18"/>
  <c r="K24" i="18"/>
  <c r="K37" i="18"/>
  <c r="K40" i="18"/>
  <c r="K8" i="18"/>
  <c r="K44" i="18"/>
  <c r="K12" i="18"/>
  <c r="K29" i="18"/>
  <c r="K32" i="18"/>
  <c r="K45" i="18"/>
  <c r="K48" i="18"/>
  <c r="K16" i="18"/>
  <c r="K11" i="18"/>
  <c r="K22" i="18"/>
  <c r="K13" i="18"/>
  <c r="K19" i="18"/>
  <c r="K46" i="18"/>
  <c r="K42" i="18"/>
  <c r="K33" i="18"/>
  <c r="K26" i="18"/>
  <c r="K34" i="18"/>
  <c r="K30" i="18"/>
  <c r="K10" i="18"/>
  <c r="K43" i="18"/>
  <c r="K9" i="18"/>
  <c r="K18" i="18"/>
  <c r="K27" i="18"/>
  <c r="K41" i="18"/>
  <c r="K17" i="18"/>
  <c r="K25" i="18"/>
  <c r="K35" i="18"/>
  <c r="K14" i="18"/>
  <c r="K38" i="18"/>
  <c r="E66" i="18"/>
  <c r="E62" i="18"/>
  <c r="K5" i="18"/>
  <c r="E65" i="18"/>
  <c r="E61" i="18"/>
  <c r="K6" i="18"/>
  <c r="E67" i="18"/>
  <c r="E63" i="18"/>
  <c r="E59" i="18"/>
  <c r="E73" i="18"/>
  <c r="E64" i="18"/>
  <c r="E60" i="18"/>
  <c r="K4" i="18"/>
  <c r="E68" i="18"/>
</calcChain>
</file>

<file path=xl/sharedStrings.xml><?xml version="1.0" encoding="utf-8"?>
<sst xmlns="http://schemas.openxmlformats.org/spreadsheetml/2006/main" count="528" uniqueCount="107">
  <si>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</si>
  <si>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</si>
  <si>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</si>
  <si>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</si>
  <si>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</si>
  <si>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</si>
  <si>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</si>
  <si>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</si>
  <si>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</si>
  <si>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</si>
  <si>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</si>
  <si>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</si>
  <si>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</si>
  <si>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</si>
  <si>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</si>
  <si>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</si>
  <si>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</si>
  <si>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</si>
  <si>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</si>
  <si>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COSTI E RICAVI DALLA VENDITA DI PRODOTTI E PRESTAZIONI CONNESSE / AGGIUNTIVE</t>
  </si>
  <si>
    <t>Subtotali ricavi</t>
  </si>
  <si>
    <t>Subtotali costi</t>
  </si>
  <si>
    <t>Trasporto e consegna apparecchiature</t>
  </si>
  <si>
    <t>(*)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</si>
  <si>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</si>
  <si>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</si>
  <si>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</si>
  <si>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</si>
  <si>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Ritiro RAEE / imballaggi</t>
  </si>
  <si>
    <t>Fee a carico del fornitore</t>
  </si>
  <si>
    <t>Verifiche ispettive</t>
  </si>
  <si>
    <t>Costi relativi ala formzione</t>
  </si>
  <si>
    <t>Contriuto ANAC</t>
  </si>
  <si>
    <t>Premi assicurativi</t>
  </si>
  <si>
    <t>Fideiussioni</t>
  </si>
  <si>
    <t xml:space="preserve">Quantità </t>
  </si>
  <si>
    <t xml:space="preserve">Costo unitario Manutenzione </t>
  </si>
  <si>
    <t>Autobus in configurazione base e servizi connessi</t>
  </si>
  <si>
    <t>Colori di Istituto (fino a 1 colore pastello a veicolo)</t>
  </si>
  <si>
    <t>Colori di Istituto (fino a 1 colore metallizzato a veicolo)</t>
  </si>
  <si>
    <t>Colori di Istituto (fino a 2 colori pastello a veicolo)</t>
  </si>
  <si>
    <t>Colori di Istituto (fino a 2 colori metallizzati a veicolo)</t>
  </si>
  <si>
    <t>Colori di Istituto (fino a 3 colori pastello a veicolo)</t>
  </si>
  <si>
    <t>Colori di Istituto (fino a 3 colori metallizzati a veicolo)</t>
  </si>
  <si>
    <t>Colori di Istituto (fino a 4 colori metallizzati a veicolo)</t>
  </si>
  <si>
    <t>Personalizzazione con scritte e/o bande adesive</t>
  </si>
  <si>
    <t>Verniciatura antivandalo esterna</t>
  </si>
  <si>
    <t>Vetri doppi laterali</t>
  </si>
  <si>
    <t>Parabrezza riscaldato elettricamente</t>
  </si>
  <si>
    <t>Botole al tetto a comando elettrico</t>
  </si>
  <si>
    <t>Finestrino autista apribile elettricamente</t>
  </si>
  <si>
    <t>Comando manuale di frenatura veicolo</t>
  </si>
  <si>
    <t>Sedili passeggeri a cantilever</t>
  </si>
  <si>
    <t>Mancorrenti in acciaio inox</t>
  </si>
  <si>
    <t>Porte USB</t>
  </si>
  <si>
    <t xml:space="preserve">Set completo di aerotermi e/o convettori </t>
  </si>
  <si>
    <t>Sistema di assistenza in salita</t>
  </si>
  <si>
    <t>Defibrillatori</t>
  </si>
  <si>
    <t>Sistema trattamento aria per sanificazione</t>
  </si>
  <si>
    <t>Sistema TVCC</t>
  </si>
  <si>
    <t>Sistema specchi retrovisori realizzati con telecamere</t>
  </si>
  <si>
    <t>Rottamazione</t>
  </si>
  <si>
    <t>Porta sliding 1 (2nda porta)</t>
  </si>
  <si>
    <t>Si suggerisce di utilizzare la colonna Note (o la Dichiarazione di cui all'Allegato Giustificativi Parte B) per illustrare metodologie di calcolo o elementi rilevanti relativi alla riga corrispondente, se necessario a spiegare/motivare i dati riportati nel foglio di calcolo</t>
  </si>
  <si>
    <t>Colori di Istituto (fino a 4 colori pastello a veicolo)</t>
  </si>
  <si>
    <t>Sistema per rilevamento ostacoli nella zona posteriore</t>
  </si>
  <si>
    <t>Sub-Lotto 1.1</t>
  </si>
  <si>
    <t>Limitazione giri del motore</t>
  </si>
  <si>
    <t>Dispositivo di preriscaldamento</t>
  </si>
  <si>
    <t>Rabbocco automatico olio motore</t>
  </si>
  <si>
    <t>Secondo punto di rifornimento metano CNG</t>
  </si>
  <si>
    <t>Controllo automatico funzionamento elettrovalvole</t>
  </si>
  <si>
    <t>Sistema di rilevamento perdite metano</t>
  </si>
  <si>
    <t>Colore tecnologie sul tetto del veicolo</t>
  </si>
  <si>
    <t xml:space="preserve">Impianto radio </t>
  </si>
  <si>
    <t>Serigrafia integrata nel pavimento della postazione disabile/passeggino</t>
  </si>
  <si>
    <t>Cerchi in lega</t>
  </si>
  <si>
    <t>Fari fendinebbia con funzione cornering</t>
  </si>
  <si>
    <t>Illuminazione interna attenuata o sezionabile o azzurrata per la marcia notturna</t>
  </si>
  <si>
    <t>Etilometro</t>
  </si>
  <si>
    <t>Sistema rilevamento ostacoli lato sinistro</t>
  </si>
  <si>
    <t>Sistema visione periferica lato sinistro</t>
  </si>
  <si>
    <t>Sistema visione periferica 360°</t>
  </si>
  <si>
    <t>Sistema visione angolo cieco lato sinistro</t>
  </si>
  <si>
    <t xml:space="preserve">Sistema per rilevamento ostacoli nella zona posteriore </t>
  </si>
  <si>
    <t xml:space="preserve">Sistema allarme collosione frontale </t>
  </si>
  <si>
    <t>Sistema di segnalazione fuori corsia</t>
  </si>
  <si>
    <t>Addestramento del personale*</t>
  </si>
  <si>
    <t>Sub-Lotto 1.2</t>
  </si>
  <si>
    <t>Vetri laterali oscurati e ad isolamento termico</t>
  </si>
  <si>
    <t>Finestrini laterali apribili</t>
  </si>
  <si>
    <t>Tende in tessuto per i finestrini passeggeri e lunotto</t>
  </si>
  <si>
    <t>Sedili passeggeri reclinabili con bracciolo abbattibile lato corridoio</t>
  </si>
  <si>
    <t>Cappelliere</t>
  </si>
  <si>
    <t>Sedile conducente riscaldato</t>
  </si>
  <si>
    <t>Struttura di separazione conducente (con porta interna e anta dedicata)</t>
  </si>
  <si>
    <t xml:space="preserve">Veicolo dotato di terza porta </t>
  </si>
  <si>
    <t>Porta sliding 2 (3rza porta)</t>
  </si>
  <si>
    <t>Lubrificazione centralizzata</t>
  </si>
  <si>
    <t>Lotto 2</t>
  </si>
  <si>
    <t>Sub-Lotto 3.1</t>
  </si>
  <si>
    <t>Sub-Lotto 3.2</t>
  </si>
  <si>
    <t>Chiusura centralizzata sportelli vano bagagli</t>
  </si>
  <si>
    <t>Struttura di separazione conducente (con porta interna e anta dedicata) per pianale ribassato o low-entry</t>
  </si>
  <si>
    <t>bagagliera</t>
  </si>
  <si>
    <t>Incremento capacità dei serbatoi</t>
  </si>
  <si>
    <t>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</si>
</sst>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</cellStyleXfs>
  <cellXfs count="60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5" fillId="11" borderId="1" xfId="1" applyNumberFormat="1" applyFont="1" applyFill="1" applyBorder="1" applyAlignment="1">
      <alignment vertical="center" wrapText="1"/>
    </xf>
    <xf numFmtId="165" fontId="5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6" fontId="9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9" fillId="11" borderId="1" xfId="0" applyFont="1" applyFill="1" applyBorder="1" applyAlignment="1">
      <alignment vertical="center" wrapText="1"/>
    </xf>
    <xf numFmtId="164" fontId="2" fillId="7" borderId="1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7" fontId="2" fillId="7" borderId="1" xfId="1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4">
    <cellStyle name="Normale" xfId="0" builtinId="0"/>
    <cellStyle name="Normale 2" xfId="3" xr:uid="{00000000-0005-0000-0000-000001000000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2"/>
  <sheetViews>
    <sheetView view="pageBreakPreview" zoomScale="110" zoomScaleNormal="100" zoomScaleSheetLayoutView="110" workbookViewId="0">
      <selection activeCell="B10" sqref="B10:F10"/>
    </sheetView>
  </sheetViews>
  <sheetFormatPr defaultRowHeight="14.5" x14ac:dyDescent="0.35"/>
  <cols>
    <col min="1" max="5" width="5.1796875" customWidth="1"/>
    <col min="6" max="6" width="85.81640625" customWidth="1"/>
  </cols>
  <sheetData>
    <row r="2" spans="2:6" x14ac:dyDescent="0.35">
      <c r="B2" s="36" t="s">
        <v>25</v>
      </c>
      <c r="C2" s="36"/>
      <c r="D2" s="36"/>
      <c r="E2" s="36"/>
      <c r="F2" s="36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7"/>
      <c r="C4" s="47"/>
      <c r="D4" s="47"/>
      <c r="E4" s="47"/>
      <c r="F4" s="6" t="s">
        <v>15</v>
      </c>
    </row>
    <row r="5" spans="2:6" x14ac:dyDescent="0.35">
      <c r="B5" s="44"/>
      <c r="C5" s="44"/>
      <c r="D5" s="44"/>
      <c r="E5" s="44"/>
      <c r="F5" s="6" t="s">
        <v>16</v>
      </c>
    </row>
    <row r="6" spans="2:6" x14ac:dyDescent="0.35">
      <c r="B6" s="45"/>
      <c r="C6" s="45"/>
      <c r="D6" s="45"/>
      <c r="E6" s="45"/>
      <c r="F6" s="6" t="s">
        <v>20</v>
      </c>
    </row>
    <row r="7" spans="2:6" x14ac:dyDescent="0.35">
      <c r="B7" s="46"/>
      <c r="C7" s="46"/>
      <c r="D7" s="46"/>
      <c r="E7" s="46"/>
      <c r="F7" s="6" t="s">
        <v>21</v>
      </c>
    </row>
    <row r="9" spans="2:6" x14ac:dyDescent="0.35">
      <c r="B9" s="37" t="s">
        <v>24</v>
      </c>
      <c r="C9" s="37"/>
      <c r="D9" s="37"/>
      <c r="E9" s="37"/>
      <c r="F9" s="37"/>
    </row>
    <row r="10" spans="2:6" x14ac:dyDescent="0.35">
      <c r="B10" s="38" t="s">
        <v>26</v>
      </c>
      <c r="C10" s="39"/>
      <c r="D10" s="39"/>
      <c r="E10" s="39"/>
      <c r="F10" s="40"/>
    </row>
    <row r="11" spans="2:6" ht="47" customHeight="1" x14ac:dyDescent="0.35">
      <c r="B11" s="41" t="s">
        <v>63</v>
      </c>
      <c r="C11" s="42"/>
      <c r="D11" s="42"/>
      <c r="E11" s="42"/>
      <c r="F11" s="43"/>
    </row>
    <row r="12" spans="2:6" ht="33" customHeight="1" x14ac:dyDescent="0.35">
      <c r="B12" s="41" t="s">
        <v>27</v>
      </c>
      <c r="C12" s="42"/>
      <c r="D12" s="42"/>
      <c r="E12" s="42"/>
      <c r="F12" s="43"/>
    </row>
  </sheetData>
  <mergeCells count="9">
    <mergeCell ref="B2:F2"/>
    <mergeCell ref="B9:F9"/>
    <mergeCell ref="B10:F10"/>
    <mergeCell ref="B11:F11"/>
    <mergeCell ref="B12:F12"/>
    <mergeCell ref="B5:E5"/>
    <mergeCell ref="B6:E6"/>
    <mergeCell ref="B7:E7"/>
    <mergeCell ref="B4:E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&amp;C&amp;"-,Grassetto"ALLEGATO 9 - SCHEMA DI CONTO ECONOMICO DI COMMESSA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Q75"/>
  <sheetViews>
    <sheetView view="pageLayout" zoomScale="77" zoomScaleNormal="100" zoomScalePageLayoutView="77" workbookViewId="0">
      <selection activeCell="P4" sqref="P4"/>
    </sheetView>
  </sheetViews>
  <sheetFormatPr defaultColWidth="8.7265625" defaultRowHeight="12" x14ac:dyDescent="0.35"/>
  <cols>
    <col min="1" max="1" width="1.54296875" style="1" customWidth="1"/>
    <col min="2" max="2" width="34.1796875" style="1" bestFit="1" customWidth="1"/>
    <col min="3" max="3" width="3.1796875" style="1" customWidth="1"/>
    <col min="4" max="4" width="11.453125" style="1" customWidth="1"/>
    <col min="5" max="5" width="12.36328125" style="1" bestFit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1796875" style="1" customWidth="1"/>
    <col min="13" max="15" width="9.7265625" style="1" customWidth="1"/>
    <col min="16" max="16" width="11.81640625" style="1" customWidth="1"/>
    <col min="17" max="16384" width="8.7265625" style="1"/>
  </cols>
  <sheetData>
    <row r="1" spans="2:16" ht="14.5" x14ac:dyDescent="0.35">
      <c r="B1" s="52" t="s">
        <v>66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6" ht="22.75" customHeight="1" x14ac:dyDescent="0.35">
      <c r="B2" s="53" t="s">
        <v>19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16" ht="65" x14ac:dyDescent="0.35">
      <c r="B3" s="9" t="s">
        <v>8</v>
      </c>
      <c r="C3" s="19"/>
      <c r="D3" s="9" t="s">
        <v>35</v>
      </c>
      <c r="E3" s="9" t="s">
        <v>3</v>
      </c>
      <c r="F3" s="9" t="s">
        <v>5</v>
      </c>
      <c r="G3" s="9" t="s">
        <v>14</v>
      </c>
      <c r="H3" s="9" t="s">
        <v>36</v>
      </c>
      <c r="I3" s="9" t="s">
        <v>0</v>
      </c>
      <c r="J3" s="9" t="s">
        <v>1</v>
      </c>
      <c r="K3" s="9" t="s">
        <v>4</v>
      </c>
      <c r="L3" s="9" t="s">
        <v>9</v>
      </c>
      <c r="M3" s="9"/>
    </row>
    <row r="4" spans="2:16" ht="42.5" customHeight="1" x14ac:dyDescent="0.35">
      <c r="B4" s="10" t="s">
        <v>37</v>
      </c>
      <c r="C4" s="9"/>
      <c r="D4" s="34">
        <v>30</v>
      </c>
      <c r="E4" s="30">
        <v>250000</v>
      </c>
      <c r="F4" s="11"/>
      <c r="G4" s="11"/>
      <c r="H4" s="11"/>
      <c r="I4" s="12">
        <f>F4*D4</f>
        <v>0</v>
      </c>
      <c r="J4" s="12">
        <f>(G4+H4)*D4</f>
        <v>0</v>
      </c>
      <c r="K4" s="13" t="e">
        <f t="shared" ref="K4:K48" si="0">J4/$D$73</f>
        <v>#DIV/0!</v>
      </c>
      <c r="L4" s="31"/>
      <c r="M4" s="33"/>
      <c r="N4" s="8"/>
      <c r="O4" s="8"/>
      <c r="P4" s="8"/>
    </row>
    <row r="5" spans="2:16" ht="26" x14ac:dyDescent="0.35">
      <c r="B5" s="10" t="s">
        <v>38</v>
      </c>
      <c r="C5" s="9"/>
      <c r="D5" s="34">
        <v>2</v>
      </c>
      <c r="E5" s="30">
        <v>700</v>
      </c>
      <c r="F5" s="11"/>
      <c r="G5" s="11"/>
      <c r="H5" s="11"/>
      <c r="I5" s="12">
        <f>F5*D5</f>
        <v>0</v>
      </c>
      <c r="J5" s="12">
        <f t="shared" ref="J5:J7" si="1">(G5+H5)*D5</f>
        <v>0</v>
      </c>
      <c r="K5" s="13" t="e">
        <f t="shared" si="0"/>
        <v>#DIV/0!</v>
      </c>
      <c r="L5" s="31"/>
      <c r="M5" s="33"/>
      <c r="N5" s="8"/>
      <c r="O5" s="8"/>
      <c r="P5" s="8"/>
    </row>
    <row r="6" spans="2:16" ht="26" x14ac:dyDescent="0.35">
      <c r="B6" s="10" t="s">
        <v>39</v>
      </c>
      <c r="C6" s="10"/>
      <c r="D6" s="34">
        <v>14</v>
      </c>
      <c r="E6" s="30">
        <v>2100</v>
      </c>
      <c r="F6" s="11"/>
      <c r="G6" s="11"/>
      <c r="H6" s="11"/>
      <c r="I6" s="12">
        <f>F6*D6</f>
        <v>0</v>
      </c>
      <c r="J6" s="12">
        <f t="shared" si="1"/>
        <v>0</v>
      </c>
      <c r="K6" s="13" t="e">
        <f t="shared" si="0"/>
        <v>#DIV/0!</v>
      </c>
      <c r="L6" s="31"/>
      <c r="M6" s="33"/>
    </row>
    <row r="7" spans="2:16" ht="26" x14ac:dyDescent="0.35">
      <c r="B7" s="10" t="s">
        <v>40</v>
      </c>
      <c r="C7" s="9"/>
      <c r="D7" s="34">
        <v>2</v>
      </c>
      <c r="E7" s="30">
        <v>1500</v>
      </c>
      <c r="F7" s="11"/>
      <c r="G7" s="11"/>
      <c r="H7" s="11"/>
      <c r="I7" s="12">
        <f>F7*D7</f>
        <v>0</v>
      </c>
      <c r="J7" s="12">
        <f t="shared" si="1"/>
        <v>0</v>
      </c>
      <c r="K7" s="13" t="e">
        <f t="shared" si="0"/>
        <v>#DIV/0!</v>
      </c>
      <c r="L7" s="31"/>
      <c r="M7" s="33"/>
    </row>
    <row r="8" spans="2:16" ht="26" x14ac:dyDescent="0.35">
      <c r="B8" s="10" t="s">
        <v>41</v>
      </c>
      <c r="C8" s="9"/>
      <c r="D8" s="34">
        <v>5</v>
      </c>
      <c r="E8" s="30">
        <v>2900</v>
      </c>
      <c r="F8" s="11"/>
      <c r="G8" s="11"/>
      <c r="H8" s="11"/>
      <c r="I8" s="12">
        <f t="shared" ref="I8:I16" si="2">F8*D8</f>
        <v>0</v>
      </c>
      <c r="J8" s="12">
        <f t="shared" ref="J8:J16" si="3">(G8+H8)*D8</f>
        <v>0</v>
      </c>
      <c r="K8" s="13" t="e">
        <f t="shared" si="0"/>
        <v>#DIV/0!</v>
      </c>
      <c r="L8" s="31"/>
      <c r="M8" s="33"/>
    </row>
    <row r="9" spans="2:16" ht="26" x14ac:dyDescent="0.35">
      <c r="B9" s="10" t="s">
        <v>42</v>
      </c>
      <c r="C9" s="9"/>
      <c r="D9" s="34">
        <v>2</v>
      </c>
      <c r="E9" s="30">
        <v>2100</v>
      </c>
      <c r="F9" s="11"/>
      <c r="G9" s="11"/>
      <c r="H9" s="11"/>
      <c r="I9" s="12">
        <f t="shared" si="2"/>
        <v>0</v>
      </c>
      <c r="J9" s="12">
        <f t="shared" si="3"/>
        <v>0</v>
      </c>
      <c r="K9" s="13" t="e">
        <f t="shared" si="0"/>
        <v>#DIV/0!</v>
      </c>
      <c r="L9" s="31"/>
      <c r="M9" s="33"/>
    </row>
    <row r="10" spans="2:16" ht="26" x14ac:dyDescent="0.35">
      <c r="B10" s="10" t="s">
        <v>43</v>
      </c>
      <c r="C10" s="9"/>
      <c r="D10" s="34">
        <v>2</v>
      </c>
      <c r="E10" s="30">
        <v>3800</v>
      </c>
      <c r="F10" s="11"/>
      <c r="G10" s="11"/>
      <c r="H10" s="11"/>
      <c r="I10" s="12">
        <f t="shared" si="2"/>
        <v>0</v>
      </c>
      <c r="J10" s="12">
        <f t="shared" si="3"/>
        <v>0</v>
      </c>
      <c r="K10" s="13" t="e">
        <f t="shared" si="0"/>
        <v>#DIV/0!</v>
      </c>
      <c r="L10" s="31"/>
      <c r="M10" s="33"/>
    </row>
    <row r="11" spans="2:16" ht="47" customHeight="1" x14ac:dyDescent="0.35">
      <c r="B11" s="10" t="s">
        <v>64</v>
      </c>
      <c r="C11" s="9"/>
      <c r="D11" s="34">
        <v>2</v>
      </c>
      <c r="E11" s="30">
        <v>3100</v>
      </c>
      <c r="F11" s="11"/>
      <c r="G11" s="11"/>
      <c r="H11" s="11"/>
      <c r="I11" s="12">
        <f t="shared" si="2"/>
        <v>0</v>
      </c>
      <c r="J11" s="12">
        <f t="shared" si="3"/>
        <v>0</v>
      </c>
      <c r="K11" s="13" t="e">
        <f t="shared" si="0"/>
        <v>#DIV/0!</v>
      </c>
      <c r="L11" s="31"/>
      <c r="M11" s="33"/>
    </row>
    <row r="12" spans="2:16" ht="26" x14ac:dyDescent="0.35">
      <c r="B12" s="10" t="s">
        <v>44</v>
      </c>
      <c r="C12" s="9"/>
      <c r="D12" s="34">
        <v>1</v>
      </c>
      <c r="E12" s="30">
        <v>4800</v>
      </c>
      <c r="F12" s="11"/>
      <c r="G12" s="11"/>
      <c r="H12" s="11"/>
      <c r="I12" s="12">
        <f t="shared" si="2"/>
        <v>0</v>
      </c>
      <c r="J12" s="12">
        <f t="shared" si="3"/>
        <v>0</v>
      </c>
      <c r="K12" s="13" t="e">
        <f t="shared" si="0"/>
        <v>#DIV/0!</v>
      </c>
      <c r="L12" s="31"/>
      <c r="M12" s="33"/>
    </row>
    <row r="13" spans="2:16" ht="26" x14ac:dyDescent="0.35">
      <c r="B13" s="10" t="s">
        <v>45</v>
      </c>
      <c r="C13" s="9"/>
      <c r="D13" s="34">
        <v>27</v>
      </c>
      <c r="E13" s="30">
        <v>2400</v>
      </c>
      <c r="F13" s="11"/>
      <c r="G13" s="11"/>
      <c r="H13" s="11"/>
      <c r="I13" s="12">
        <f t="shared" si="2"/>
        <v>0</v>
      </c>
      <c r="J13" s="12">
        <f t="shared" si="3"/>
        <v>0</v>
      </c>
      <c r="K13" s="13" t="e">
        <f t="shared" si="0"/>
        <v>#DIV/0!</v>
      </c>
      <c r="L13" s="31"/>
      <c r="M13" s="33"/>
    </row>
    <row r="14" spans="2:16" ht="13" x14ac:dyDescent="0.35">
      <c r="B14" s="10" t="s">
        <v>46</v>
      </c>
      <c r="C14" s="9"/>
      <c r="D14" s="34">
        <v>12</v>
      </c>
      <c r="E14" s="30">
        <v>2100</v>
      </c>
      <c r="F14" s="11"/>
      <c r="G14" s="11"/>
      <c r="H14" s="11"/>
      <c r="I14" s="12">
        <f t="shared" si="2"/>
        <v>0</v>
      </c>
      <c r="J14" s="12">
        <f t="shared" si="3"/>
        <v>0</v>
      </c>
      <c r="K14" s="13" t="e">
        <f t="shared" si="0"/>
        <v>#DIV/0!</v>
      </c>
      <c r="L14" s="31"/>
      <c r="M14" s="33"/>
    </row>
    <row r="15" spans="2:16" ht="13" x14ac:dyDescent="0.35">
      <c r="B15" s="10" t="s">
        <v>47</v>
      </c>
      <c r="C15" s="9"/>
      <c r="D15" s="34">
        <v>3</v>
      </c>
      <c r="E15" s="30">
        <v>4000</v>
      </c>
      <c r="F15" s="11"/>
      <c r="G15" s="11"/>
      <c r="H15" s="11"/>
      <c r="I15" s="12">
        <f t="shared" si="2"/>
        <v>0</v>
      </c>
      <c r="J15" s="12">
        <f t="shared" si="3"/>
        <v>0</v>
      </c>
      <c r="K15" s="13" t="e">
        <f t="shared" si="0"/>
        <v>#DIV/0!</v>
      </c>
      <c r="L15" s="31"/>
      <c r="M15" s="33"/>
    </row>
    <row r="16" spans="2:16" ht="13" x14ac:dyDescent="0.35">
      <c r="B16" s="10" t="s">
        <v>48</v>
      </c>
      <c r="C16" s="9"/>
      <c r="D16" s="34">
        <v>23</v>
      </c>
      <c r="E16" s="30">
        <v>900</v>
      </c>
      <c r="F16" s="11"/>
      <c r="G16" s="11"/>
      <c r="H16" s="11"/>
      <c r="I16" s="12">
        <f t="shared" si="2"/>
        <v>0</v>
      </c>
      <c r="J16" s="12">
        <f t="shared" si="3"/>
        <v>0</v>
      </c>
      <c r="K16" s="13" t="e">
        <f t="shared" si="0"/>
        <v>#DIV/0!</v>
      </c>
      <c r="L16" s="31"/>
      <c r="M16" s="33"/>
    </row>
    <row r="17" spans="2:13" ht="13" x14ac:dyDescent="0.35">
      <c r="B17" s="10" t="s">
        <v>49</v>
      </c>
      <c r="C17" s="9"/>
      <c r="D17" s="34">
        <v>23</v>
      </c>
      <c r="E17" s="30">
        <v>700</v>
      </c>
      <c r="F17" s="11"/>
      <c r="G17" s="11"/>
      <c r="H17" s="11"/>
      <c r="I17" s="12">
        <f t="shared" ref="I17:I49" si="4">F17*D17</f>
        <v>0</v>
      </c>
      <c r="J17" s="12">
        <f t="shared" ref="J17:J49" si="5">(G17+H17)*D17</f>
        <v>0</v>
      </c>
      <c r="K17" s="13" t="e">
        <f t="shared" si="0"/>
        <v>#DIV/0!</v>
      </c>
      <c r="L17" s="31"/>
      <c r="M17" s="33"/>
    </row>
    <row r="18" spans="2:13" ht="13" x14ac:dyDescent="0.35">
      <c r="B18" s="10" t="s">
        <v>50</v>
      </c>
      <c r="C18" s="9"/>
      <c r="D18" s="34">
        <v>6</v>
      </c>
      <c r="E18" s="30">
        <v>1400</v>
      </c>
      <c r="F18" s="11"/>
      <c r="G18" s="11"/>
      <c r="H18" s="11"/>
      <c r="I18" s="12">
        <f t="shared" si="4"/>
        <v>0</v>
      </c>
      <c r="J18" s="12">
        <f t="shared" si="5"/>
        <v>0</v>
      </c>
      <c r="K18" s="13" t="e">
        <f t="shared" si="0"/>
        <v>#DIV/0!</v>
      </c>
      <c r="L18" s="31"/>
      <c r="M18" s="33"/>
    </row>
    <row r="19" spans="2:13" ht="13" x14ac:dyDescent="0.35">
      <c r="B19" s="10" t="s">
        <v>51</v>
      </c>
      <c r="C19" s="9"/>
      <c r="D19" s="34">
        <v>26</v>
      </c>
      <c r="E19" s="30">
        <v>600</v>
      </c>
      <c r="F19" s="11"/>
      <c r="G19" s="11"/>
      <c r="H19" s="11"/>
      <c r="I19" s="12">
        <f t="shared" si="4"/>
        <v>0</v>
      </c>
      <c r="J19" s="12">
        <f t="shared" si="5"/>
        <v>0</v>
      </c>
      <c r="K19" s="13" t="e">
        <f t="shared" si="0"/>
        <v>#DIV/0!</v>
      </c>
      <c r="L19" s="31"/>
      <c r="M19" s="33"/>
    </row>
    <row r="20" spans="2:13" ht="13" x14ac:dyDescent="0.35">
      <c r="B20" s="10" t="s">
        <v>62</v>
      </c>
      <c r="C20" s="9"/>
      <c r="D20" s="34">
        <v>20</v>
      </c>
      <c r="E20" s="30">
        <v>2400</v>
      </c>
      <c r="F20" s="11"/>
      <c r="G20" s="11"/>
      <c r="H20" s="11"/>
      <c r="I20" s="12">
        <f t="shared" si="4"/>
        <v>0</v>
      </c>
      <c r="J20" s="12">
        <f t="shared" si="5"/>
        <v>0</v>
      </c>
      <c r="K20" s="13" t="e">
        <f t="shared" si="0"/>
        <v>#DIV/0!</v>
      </c>
      <c r="L20" s="31"/>
      <c r="M20" s="33"/>
    </row>
    <row r="21" spans="2:13" ht="13" x14ac:dyDescent="0.35">
      <c r="B21" s="10" t="s">
        <v>52</v>
      </c>
      <c r="C21" s="9"/>
      <c r="D21" s="34">
        <v>12</v>
      </c>
      <c r="E21" s="30">
        <v>1800</v>
      </c>
      <c r="F21" s="11"/>
      <c r="G21" s="11"/>
      <c r="H21" s="11"/>
      <c r="I21" s="12">
        <f t="shared" si="4"/>
        <v>0</v>
      </c>
      <c r="J21" s="12">
        <f t="shared" si="5"/>
        <v>0</v>
      </c>
      <c r="K21" s="13" t="e">
        <f t="shared" si="0"/>
        <v>#DIV/0!</v>
      </c>
      <c r="L21" s="31"/>
      <c r="M21" s="33"/>
    </row>
    <row r="22" spans="2:13" ht="13" x14ac:dyDescent="0.35">
      <c r="B22" s="10" t="s">
        <v>53</v>
      </c>
      <c r="C22" s="9"/>
      <c r="D22" s="34">
        <v>16</v>
      </c>
      <c r="E22" s="30">
        <v>1500</v>
      </c>
      <c r="F22" s="11"/>
      <c r="G22" s="11"/>
      <c r="H22" s="11"/>
      <c r="I22" s="12">
        <f t="shared" si="4"/>
        <v>0</v>
      </c>
      <c r="J22" s="12">
        <f t="shared" si="5"/>
        <v>0</v>
      </c>
      <c r="K22" s="13" t="e">
        <f t="shared" si="0"/>
        <v>#DIV/0!</v>
      </c>
      <c r="L22" s="31"/>
      <c r="M22" s="33"/>
    </row>
    <row r="23" spans="2:13" ht="13" x14ac:dyDescent="0.35">
      <c r="B23" s="10" t="s">
        <v>54</v>
      </c>
      <c r="C23" s="9"/>
      <c r="D23" s="34">
        <v>12</v>
      </c>
      <c r="E23" s="30">
        <v>1200</v>
      </c>
      <c r="F23" s="11"/>
      <c r="G23" s="11"/>
      <c r="H23" s="11"/>
      <c r="I23" s="12">
        <f t="shared" si="4"/>
        <v>0</v>
      </c>
      <c r="J23" s="12">
        <f t="shared" si="5"/>
        <v>0</v>
      </c>
      <c r="K23" s="13" t="e">
        <f t="shared" si="0"/>
        <v>#DIV/0!</v>
      </c>
      <c r="L23" s="31"/>
      <c r="M23" s="33"/>
    </row>
    <row r="24" spans="2:13" ht="13" x14ac:dyDescent="0.35">
      <c r="B24" s="10" t="s">
        <v>55</v>
      </c>
      <c r="C24" s="9"/>
      <c r="D24" s="34">
        <v>12</v>
      </c>
      <c r="E24" s="30">
        <v>2200</v>
      </c>
      <c r="F24" s="11"/>
      <c r="G24" s="11"/>
      <c r="H24" s="11"/>
      <c r="I24" s="12">
        <f t="shared" si="4"/>
        <v>0</v>
      </c>
      <c r="J24" s="12">
        <f t="shared" si="5"/>
        <v>0</v>
      </c>
      <c r="K24" s="13" t="e">
        <f t="shared" si="0"/>
        <v>#DIV/0!</v>
      </c>
      <c r="L24" s="31"/>
      <c r="M24" s="33"/>
    </row>
    <row r="25" spans="2:13" ht="13" x14ac:dyDescent="0.35">
      <c r="B25" s="10" t="s">
        <v>56</v>
      </c>
      <c r="C25" s="9"/>
      <c r="D25" s="34">
        <v>15</v>
      </c>
      <c r="E25" s="30">
        <v>700</v>
      </c>
      <c r="F25" s="11"/>
      <c r="G25" s="11"/>
      <c r="H25" s="11"/>
      <c r="I25" s="12">
        <f t="shared" si="4"/>
        <v>0</v>
      </c>
      <c r="J25" s="12">
        <f t="shared" si="5"/>
        <v>0</v>
      </c>
      <c r="K25" s="13" t="e">
        <f t="shared" si="0"/>
        <v>#DIV/0!</v>
      </c>
      <c r="L25" s="31"/>
      <c r="M25" s="33"/>
    </row>
    <row r="26" spans="2:13" ht="13" x14ac:dyDescent="0.35">
      <c r="B26" s="10" t="s">
        <v>67</v>
      </c>
      <c r="C26" s="9"/>
      <c r="D26" s="34">
        <v>19</v>
      </c>
      <c r="E26" s="30">
        <v>500</v>
      </c>
      <c r="F26" s="11"/>
      <c r="G26" s="11"/>
      <c r="H26" s="11"/>
      <c r="I26" s="12">
        <f t="shared" si="4"/>
        <v>0</v>
      </c>
      <c r="J26" s="12">
        <f t="shared" si="5"/>
        <v>0</v>
      </c>
      <c r="K26" s="13" t="e">
        <f t="shared" si="0"/>
        <v>#DIV/0!</v>
      </c>
      <c r="L26" s="31"/>
      <c r="M26" s="33"/>
    </row>
    <row r="27" spans="2:13" ht="13" x14ac:dyDescent="0.35">
      <c r="B27" s="10" t="s">
        <v>68</v>
      </c>
      <c r="C27" s="9"/>
      <c r="D27" s="34">
        <v>10</v>
      </c>
      <c r="E27" s="30">
        <v>3800</v>
      </c>
      <c r="F27" s="11"/>
      <c r="G27" s="11"/>
      <c r="H27" s="11"/>
      <c r="I27" s="12">
        <f t="shared" si="4"/>
        <v>0</v>
      </c>
      <c r="J27" s="12">
        <f t="shared" si="5"/>
        <v>0</v>
      </c>
      <c r="K27" s="13" t="e">
        <f t="shared" si="0"/>
        <v>#DIV/0!</v>
      </c>
      <c r="L27" s="31"/>
      <c r="M27" s="33"/>
    </row>
    <row r="28" spans="2:13" ht="13" x14ac:dyDescent="0.35">
      <c r="B28" s="10" t="s">
        <v>69</v>
      </c>
      <c r="C28" s="9"/>
      <c r="D28" s="34">
        <v>22</v>
      </c>
      <c r="E28" s="30">
        <v>2400</v>
      </c>
      <c r="F28" s="11"/>
      <c r="G28" s="11"/>
      <c r="H28" s="11"/>
      <c r="I28" s="12">
        <f t="shared" si="4"/>
        <v>0</v>
      </c>
      <c r="J28" s="12">
        <f t="shared" si="5"/>
        <v>0</v>
      </c>
      <c r="K28" s="13" t="e">
        <f t="shared" si="0"/>
        <v>#DIV/0!</v>
      </c>
      <c r="L28" s="31"/>
      <c r="M28" s="33"/>
    </row>
    <row r="29" spans="2:13" ht="26" x14ac:dyDescent="0.35">
      <c r="B29" s="10" t="s">
        <v>70</v>
      </c>
      <c r="C29" s="9"/>
      <c r="D29" s="34">
        <v>23</v>
      </c>
      <c r="E29" s="30">
        <v>2600</v>
      </c>
      <c r="F29" s="11"/>
      <c r="G29" s="11"/>
      <c r="H29" s="11"/>
      <c r="I29" s="12">
        <f t="shared" si="4"/>
        <v>0</v>
      </c>
      <c r="J29" s="12">
        <f t="shared" si="5"/>
        <v>0</v>
      </c>
      <c r="K29" s="13" t="e">
        <f t="shared" si="0"/>
        <v>#DIV/0!</v>
      </c>
      <c r="L29" s="31"/>
      <c r="M29" s="33"/>
    </row>
    <row r="30" spans="2:13" ht="26" x14ac:dyDescent="0.35">
      <c r="B30" s="10" t="s">
        <v>71</v>
      </c>
      <c r="C30" s="9"/>
      <c r="D30" s="34">
        <v>10</v>
      </c>
      <c r="E30" s="30">
        <v>4500</v>
      </c>
      <c r="F30" s="11"/>
      <c r="G30" s="11"/>
      <c r="H30" s="11"/>
      <c r="I30" s="12">
        <f t="shared" si="4"/>
        <v>0</v>
      </c>
      <c r="J30" s="12">
        <f t="shared" si="5"/>
        <v>0</v>
      </c>
      <c r="K30" s="13" t="e">
        <f t="shared" si="0"/>
        <v>#DIV/0!</v>
      </c>
      <c r="L30" s="31"/>
      <c r="M30" s="33"/>
    </row>
    <row r="31" spans="2:13" ht="13" x14ac:dyDescent="0.35">
      <c r="B31" s="10" t="s">
        <v>72</v>
      </c>
      <c r="C31" s="9"/>
      <c r="D31" s="34">
        <v>10</v>
      </c>
      <c r="E31" s="30">
        <v>4500</v>
      </c>
      <c r="F31" s="11"/>
      <c r="G31" s="11"/>
      <c r="H31" s="11"/>
      <c r="I31" s="12">
        <f t="shared" si="4"/>
        <v>0</v>
      </c>
      <c r="J31" s="12">
        <f t="shared" si="5"/>
        <v>0</v>
      </c>
      <c r="K31" s="13" t="e">
        <f t="shared" si="0"/>
        <v>#DIV/0!</v>
      </c>
      <c r="L31" s="31"/>
      <c r="M31" s="33"/>
    </row>
    <row r="32" spans="2:13" ht="13" x14ac:dyDescent="0.35">
      <c r="B32" s="10" t="s">
        <v>57</v>
      </c>
      <c r="C32" s="9"/>
      <c r="D32" s="34">
        <v>8</v>
      </c>
      <c r="E32" s="30">
        <v>1800</v>
      </c>
      <c r="F32" s="11"/>
      <c r="G32" s="11"/>
      <c r="H32" s="11"/>
      <c r="I32" s="12">
        <f t="shared" si="4"/>
        <v>0</v>
      </c>
      <c r="J32" s="12">
        <f t="shared" si="5"/>
        <v>0</v>
      </c>
      <c r="K32" s="13" t="e">
        <f t="shared" si="0"/>
        <v>#DIV/0!</v>
      </c>
      <c r="L32" s="31"/>
      <c r="M32" s="33"/>
    </row>
    <row r="33" spans="2:13" ht="26" x14ac:dyDescent="0.35">
      <c r="B33" s="10" t="s">
        <v>58</v>
      </c>
      <c r="C33" s="9"/>
      <c r="D33" s="34">
        <v>12</v>
      </c>
      <c r="E33" s="30">
        <v>3000</v>
      </c>
      <c r="F33" s="11"/>
      <c r="G33" s="11"/>
      <c r="H33" s="11"/>
      <c r="I33" s="12">
        <f t="shared" si="4"/>
        <v>0</v>
      </c>
      <c r="J33" s="12">
        <f t="shared" si="5"/>
        <v>0</v>
      </c>
      <c r="K33" s="13" t="e">
        <f t="shared" si="0"/>
        <v>#DIV/0!</v>
      </c>
      <c r="L33" s="31"/>
      <c r="M33" s="33"/>
    </row>
    <row r="34" spans="2:13" ht="13" x14ac:dyDescent="0.35">
      <c r="B34" s="10" t="s">
        <v>59</v>
      </c>
      <c r="C34" s="9"/>
      <c r="D34" s="34">
        <v>17</v>
      </c>
      <c r="E34" s="30">
        <v>3600</v>
      </c>
      <c r="F34" s="11"/>
      <c r="G34" s="11"/>
      <c r="H34" s="11"/>
      <c r="I34" s="12">
        <f t="shared" si="4"/>
        <v>0</v>
      </c>
      <c r="J34" s="12">
        <f t="shared" si="5"/>
        <v>0</v>
      </c>
      <c r="K34" s="13" t="e">
        <f t="shared" si="0"/>
        <v>#DIV/0!</v>
      </c>
      <c r="L34" s="31"/>
      <c r="M34" s="33"/>
    </row>
    <row r="35" spans="2:13" ht="26" x14ac:dyDescent="0.35">
      <c r="B35" s="10" t="s">
        <v>60</v>
      </c>
      <c r="C35" s="9"/>
      <c r="D35" s="34">
        <v>6</v>
      </c>
      <c r="E35" s="30">
        <v>7800</v>
      </c>
      <c r="F35" s="11"/>
      <c r="G35" s="11"/>
      <c r="H35" s="11"/>
      <c r="I35" s="12">
        <f t="shared" si="4"/>
        <v>0</v>
      </c>
      <c r="J35" s="12">
        <f t="shared" si="5"/>
        <v>0</v>
      </c>
      <c r="K35" s="13" t="e">
        <f t="shared" si="0"/>
        <v>#DIV/0!</v>
      </c>
      <c r="L35" s="31"/>
      <c r="M35" s="33"/>
    </row>
    <row r="36" spans="2:13" ht="13" x14ac:dyDescent="0.35">
      <c r="B36" s="10" t="s">
        <v>73</v>
      </c>
      <c r="C36" s="9"/>
      <c r="D36" s="34">
        <v>3</v>
      </c>
      <c r="E36" s="30">
        <v>500</v>
      </c>
      <c r="F36" s="11"/>
      <c r="G36" s="11"/>
      <c r="H36" s="11"/>
      <c r="I36" s="12">
        <f t="shared" si="4"/>
        <v>0</v>
      </c>
      <c r="J36" s="12">
        <f t="shared" si="5"/>
        <v>0</v>
      </c>
      <c r="K36" s="13" t="e">
        <f t="shared" si="0"/>
        <v>#DIV/0!</v>
      </c>
      <c r="L36" s="31"/>
      <c r="M36" s="33"/>
    </row>
    <row r="37" spans="2:13" ht="13" x14ac:dyDescent="0.35">
      <c r="B37" s="10" t="s">
        <v>74</v>
      </c>
      <c r="C37" s="9"/>
      <c r="D37" s="34">
        <v>3</v>
      </c>
      <c r="E37" s="30">
        <v>2400</v>
      </c>
      <c r="F37" s="11"/>
      <c r="G37" s="11"/>
      <c r="H37" s="11"/>
      <c r="I37" s="12">
        <f t="shared" si="4"/>
        <v>0</v>
      </c>
      <c r="J37" s="12">
        <f t="shared" si="5"/>
        <v>0</v>
      </c>
      <c r="K37" s="13" t="e">
        <f t="shared" si="0"/>
        <v>#DIV/0!</v>
      </c>
      <c r="L37" s="31"/>
      <c r="M37" s="33"/>
    </row>
    <row r="38" spans="2:13" ht="26" x14ac:dyDescent="0.35">
      <c r="B38" s="10" t="s">
        <v>75</v>
      </c>
      <c r="C38" s="9"/>
      <c r="D38" s="34">
        <v>6</v>
      </c>
      <c r="E38" s="30">
        <v>400</v>
      </c>
      <c r="F38" s="11"/>
      <c r="G38" s="11"/>
      <c r="H38" s="11"/>
      <c r="I38" s="12">
        <f t="shared" si="4"/>
        <v>0</v>
      </c>
      <c r="J38" s="12">
        <f t="shared" si="5"/>
        <v>0</v>
      </c>
      <c r="K38" s="13" t="e">
        <f t="shared" si="0"/>
        <v>#DIV/0!</v>
      </c>
      <c r="L38" s="31"/>
      <c r="M38" s="33"/>
    </row>
    <row r="39" spans="2:13" ht="13" x14ac:dyDescent="0.35">
      <c r="B39" s="10" t="s">
        <v>76</v>
      </c>
      <c r="C39" s="9"/>
      <c r="D39" s="34">
        <v>3</v>
      </c>
      <c r="E39" s="30">
        <v>6000</v>
      </c>
      <c r="F39" s="11"/>
      <c r="G39" s="11"/>
      <c r="H39" s="11"/>
      <c r="I39" s="12">
        <f t="shared" si="4"/>
        <v>0</v>
      </c>
      <c r="J39" s="12">
        <f t="shared" si="5"/>
        <v>0</v>
      </c>
      <c r="K39" s="13" t="e">
        <f t="shared" si="0"/>
        <v>#DIV/0!</v>
      </c>
      <c r="L39" s="31"/>
      <c r="M39" s="33"/>
    </row>
    <row r="40" spans="2:13" ht="13" x14ac:dyDescent="0.35">
      <c r="B40" s="10" t="s">
        <v>77</v>
      </c>
      <c r="C40" s="9"/>
      <c r="D40" s="34">
        <v>2</v>
      </c>
      <c r="E40" s="30">
        <v>400</v>
      </c>
      <c r="F40" s="11"/>
      <c r="G40" s="11"/>
      <c r="H40" s="11"/>
      <c r="I40" s="12">
        <f t="shared" si="4"/>
        <v>0</v>
      </c>
      <c r="J40" s="12">
        <f t="shared" si="5"/>
        <v>0</v>
      </c>
      <c r="K40" s="13" t="e">
        <f t="shared" si="0"/>
        <v>#DIV/0!</v>
      </c>
      <c r="L40" s="31"/>
      <c r="M40" s="33"/>
    </row>
    <row r="41" spans="2:13" ht="39" x14ac:dyDescent="0.35">
      <c r="B41" s="10" t="s">
        <v>78</v>
      </c>
      <c r="C41" s="9"/>
      <c r="D41" s="34">
        <v>2</v>
      </c>
      <c r="E41" s="30">
        <v>700</v>
      </c>
      <c r="F41" s="11"/>
      <c r="G41" s="11"/>
      <c r="H41" s="11"/>
      <c r="I41" s="12">
        <f t="shared" si="4"/>
        <v>0</v>
      </c>
      <c r="J41" s="12">
        <f t="shared" si="5"/>
        <v>0</v>
      </c>
      <c r="K41" s="13" t="e">
        <f t="shared" si="0"/>
        <v>#DIV/0!</v>
      </c>
      <c r="L41" s="31"/>
      <c r="M41" s="33"/>
    </row>
    <row r="42" spans="2:13" ht="13" x14ac:dyDescent="0.35">
      <c r="B42" s="10" t="s">
        <v>79</v>
      </c>
      <c r="C42" s="9"/>
      <c r="D42" s="34">
        <v>2</v>
      </c>
      <c r="E42" s="30">
        <v>2000</v>
      </c>
      <c r="F42" s="11"/>
      <c r="G42" s="11"/>
      <c r="H42" s="11"/>
      <c r="I42" s="12">
        <f t="shared" si="4"/>
        <v>0</v>
      </c>
      <c r="J42" s="12">
        <f t="shared" si="5"/>
        <v>0</v>
      </c>
      <c r="K42" s="13" t="e">
        <f t="shared" si="0"/>
        <v>#DIV/0!</v>
      </c>
      <c r="L42" s="31"/>
      <c r="M42" s="33"/>
    </row>
    <row r="43" spans="2:13" ht="13" x14ac:dyDescent="0.35">
      <c r="B43" s="10" t="s">
        <v>80</v>
      </c>
      <c r="C43" s="9"/>
      <c r="D43" s="34">
        <v>2</v>
      </c>
      <c r="E43" s="30">
        <v>3000</v>
      </c>
      <c r="F43" s="11"/>
      <c r="G43" s="11"/>
      <c r="H43" s="11"/>
      <c r="I43" s="12">
        <f t="shared" si="4"/>
        <v>0</v>
      </c>
      <c r="J43" s="12">
        <f t="shared" si="5"/>
        <v>0</v>
      </c>
      <c r="K43" s="13" t="e">
        <f t="shared" si="0"/>
        <v>#DIV/0!</v>
      </c>
      <c r="L43" s="31"/>
      <c r="M43" s="33"/>
    </row>
    <row r="44" spans="2:13" ht="13" x14ac:dyDescent="0.35">
      <c r="B44" s="10" t="s">
        <v>81</v>
      </c>
      <c r="C44" s="9"/>
      <c r="D44" s="34">
        <v>2</v>
      </c>
      <c r="E44" s="30">
        <v>3000</v>
      </c>
      <c r="F44" s="11"/>
      <c r="G44" s="11"/>
      <c r="H44" s="11"/>
      <c r="I44" s="12">
        <f t="shared" si="4"/>
        <v>0</v>
      </c>
      <c r="J44" s="12">
        <f t="shared" si="5"/>
        <v>0</v>
      </c>
      <c r="K44" s="13" t="e">
        <f t="shared" si="0"/>
        <v>#DIV/0!</v>
      </c>
      <c r="L44" s="31"/>
      <c r="M44" s="33"/>
    </row>
    <row r="45" spans="2:13" ht="13" x14ac:dyDescent="0.35">
      <c r="B45" s="10" t="s">
        <v>82</v>
      </c>
      <c r="C45" s="9"/>
      <c r="D45" s="34">
        <v>2</v>
      </c>
      <c r="E45" s="30">
        <v>6000</v>
      </c>
      <c r="F45" s="11"/>
      <c r="G45" s="11"/>
      <c r="H45" s="11"/>
      <c r="I45" s="12">
        <f t="shared" si="4"/>
        <v>0</v>
      </c>
      <c r="J45" s="12">
        <f t="shared" si="5"/>
        <v>0</v>
      </c>
      <c r="K45" s="13" t="e">
        <f t="shared" si="0"/>
        <v>#DIV/0!</v>
      </c>
      <c r="L45" s="31"/>
      <c r="M45" s="33"/>
    </row>
    <row r="46" spans="2:13" ht="13" x14ac:dyDescent="0.35">
      <c r="B46" s="10" t="s">
        <v>83</v>
      </c>
      <c r="C46" s="9"/>
      <c r="D46" s="34">
        <v>2</v>
      </c>
      <c r="E46" s="30">
        <v>3000</v>
      </c>
      <c r="F46" s="11"/>
      <c r="G46" s="11"/>
      <c r="H46" s="11"/>
      <c r="I46" s="12">
        <f t="shared" si="4"/>
        <v>0</v>
      </c>
      <c r="J46" s="12">
        <f t="shared" si="5"/>
        <v>0</v>
      </c>
      <c r="K46" s="13" t="e">
        <f t="shared" si="0"/>
        <v>#DIV/0!</v>
      </c>
      <c r="L46" s="31"/>
      <c r="M46" s="33"/>
    </row>
    <row r="47" spans="2:13" ht="26" x14ac:dyDescent="0.35">
      <c r="B47" s="10" t="s">
        <v>84</v>
      </c>
      <c r="C47" s="9"/>
      <c r="D47" s="34">
        <v>2</v>
      </c>
      <c r="E47" s="30">
        <v>3000</v>
      </c>
      <c r="F47" s="11"/>
      <c r="G47" s="11"/>
      <c r="H47" s="11"/>
      <c r="I47" s="12">
        <f t="shared" si="4"/>
        <v>0</v>
      </c>
      <c r="J47" s="12">
        <f t="shared" si="5"/>
        <v>0</v>
      </c>
      <c r="K47" s="13" t="e">
        <f t="shared" si="0"/>
        <v>#DIV/0!</v>
      </c>
      <c r="L47" s="31"/>
      <c r="M47" s="33"/>
    </row>
    <row r="48" spans="2:13" ht="13" x14ac:dyDescent="0.35">
      <c r="B48" s="10" t="s">
        <v>85</v>
      </c>
      <c r="C48" s="9"/>
      <c r="D48" s="34">
        <v>2</v>
      </c>
      <c r="E48" s="30">
        <v>3000</v>
      </c>
      <c r="F48" s="11"/>
      <c r="G48" s="11"/>
      <c r="H48" s="11"/>
      <c r="I48" s="12">
        <f t="shared" si="4"/>
        <v>0</v>
      </c>
      <c r="J48" s="12">
        <f t="shared" si="5"/>
        <v>0</v>
      </c>
      <c r="K48" s="13" t="e">
        <f t="shared" si="0"/>
        <v>#DIV/0!</v>
      </c>
      <c r="L48" s="31"/>
      <c r="M48" s="33"/>
    </row>
    <row r="49" spans="2:17" ht="13" x14ac:dyDescent="0.35">
      <c r="B49" s="10" t="s">
        <v>86</v>
      </c>
      <c r="C49" s="9"/>
      <c r="D49" s="34">
        <v>2</v>
      </c>
      <c r="E49" s="30">
        <v>3000</v>
      </c>
      <c r="F49" s="11"/>
      <c r="G49" s="11"/>
      <c r="H49" s="11"/>
      <c r="I49" s="12">
        <f t="shared" si="4"/>
        <v>0</v>
      </c>
      <c r="J49" s="12">
        <f t="shared" si="5"/>
        <v>0</v>
      </c>
      <c r="K49" s="13" t="e">
        <f t="shared" ref="K49" si="6">J49/$D$73</f>
        <v>#DIV/0!</v>
      </c>
      <c r="L49" s="31"/>
      <c r="M49" s="33"/>
    </row>
    <row r="50" spans="2:17" ht="13" x14ac:dyDescent="0.35">
      <c r="B50" s="10" t="s">
        <v>87</v>
      </c>
      <c r="C50" s="9"/>
      <c r="D50" s="34">
        <v>45</v>
      </c>
      <c r="E50" s="30">
        <v>2500</v>
      </c>
      <c r="F50" s="11"/>
      <c r="G50" s="11"/>
      <c r="H50" s="11"/>
      <c r="I50" s="12">
        <f t="shared" ref="I50:I51" si="7">F50*D50</f>
        <v>0</v>
      </c>
      <c r="J50" s="12">
        <f t="shared" ref="J50:J51" si="8">(G50+H50)*D50</f>
        <v>0</v>
      </c>
      <c r="K50" s="13" t="e">
        <f>J50/$D$73</f>
        <v>#DIV/0!</v>
      </c>
      <c r="L50" s="31"/>
      <c r="M50" s="33"/>
    </row>
    <row r="51" spans="2:17" ht="13" x14ac:dyDescent="0.35">
      <c r="B51" s="10" t="s">
        <v>61</v>
      </c>
      <c r="C51" s="9"/>
      <c r="D51" s="34">
        <v>9</v>
      </c>
      <c r="E51" s="30">
        <v>1500</v>
      </c>
      <c r="F51" s="11"/>
      <c r="G51" s="11"/>
      <c r="H51" s="11"/>
      <c r="I51" s="12">
        <f t="shared" si="7"/>
        <v>0</v>
      </c>
      <c r="J51" s="12">
        <f t="shared" si="8"/>
        <v>0</v>
      </c>
      <c r="K51" s="13" t="e">
        <f>J51/$D$73</f>
        <v>#DIV/0!</v>
      </c>
      <c r="L51" s="31"/>
      <c r="M51" s="33"/>
    </row>
    <row r="52" spans="2:17" ht="13" x14ac:dyDescent="0.35">
      <c r="B52" s="14" t="s">
        <v>2</v>
      </c>
      <c r="C52" s="14"/>
      <c r="D52" s="14"/>
      <c r="E52" s="15"/>
      <c r="F52" s="15">
        <f>SUMPRODUCT($D$4:$D$51,F4:F51)</f>
        <v>0</v>
      </c>
      <c r="G52" s="15">
        <f>SUMPRODUCT($D$4:$D$51,G4:G51)</f>
        <v>0</v>
      </c>
      <c r="H52" s="15">
        <f>SUMPRODUCT($D$4:$D$51,H4:H51)</f>
        <v>0</v>
      </c>
      <c r="I52" s="16">
        <f>SUM(I4:I51)</f>
        <v>0</v>
      </c>
      <c r="J52" s="17">
        <f>SUM(J4:J51)</f>
        <v>0</v>
      </c>
      <c r="K52" s="18" t="e">
        <f>J52/$D$73</f>
        <v>#DIV/0!</v>
      </c>
      <c r="L52" s="35"/>
      <c r="M52" s="35"/>
    </row>
    <row r="53" spans="2:17" x14ac:dyDescent="0.35">
      <c r="M53" s="8"/>
    </row>
    <row r="57" spans="2:17" ht="22.75" customHeight="1" x14ac:dyDescent="0.35">
      <c r="B57" s="53" t="s">
        <v>18</v>
      </c>
      <c r="C57" s="54"/>
      <c r="D57" s="54"/>
      <c r="E57" s="54"/>
      <c r="F57" s="54"/>
      <c r="G57" s="54"/>
      <c r="H57" s="54"/>
    </row>
    <row r="58" spans="2:17" ht="13" x14ac:dyDescent="0.35">
      <c r="B58" s="9" t="s">
        <v>7</v>
      </c>
      <c r="C58" s="9"/>
      <c r="D58" s="9" t="s">
        <v>1</v>
      </c>
      <c r="E58" s="9" t="s">
        <v>4</v>
      </c>
      <c r="F58" s="55" t="s">
        <v>9</v>
      </c>
      <c r="G58" s="56"/>
      <c r="H58" s="57"/>
      <c r="I58" s="58"/>
      <c r="J58" s="59"/>
      <c r="K58" s="59"/>
      <c r="L58" s="59"/>
      <c r="M58" s="59"/>
      <c r="N58" s="59"/>
      <c r="O58" s="59"/>
      <c r="P58" s="59"/>
      <c r="Q58" s="59"/>
    </row>
    <row r="59" spans="2:17" ht="13" x14ac:dyDescent="0.35">
      <c r="B59" s="7" t="s">
        <v>6</v>
      </c>
      <c r="C59" s="7"/>
      <c r="D59" s="11"/>
      <c r="E59" s="20" t="e">
        <f t="shared" ref="E59:E68" si="9">D59/$D$73</f>
        <v>#DIV/0!</v>
      </c>
      <c r="F59" s="31"/>
      <c r="G59" s="32"/>
      <c r="H59" s="33"/>
    </row>
    <row r="60" spans="2:17" ht="13" customHeight="1" x14ac:dyDescent="0.35">
      <c r="B60" s="7" t="s">
        <v>22</v>
      </c>
      <c r="C60" s="7" t="s">
        <v>23</v>
      </c>
      <c r="D60" s="11"/>
      <c r="E60" s="20" t="e">
        <f t="shared" si="9"/>
        <v>#DIV/0!</v>
      </c>
      <c r="F60" s="31"/>
      <c r="G60" s="32"/>
      <c r="H60" s="33"/>
    </row>
    <row r="61" spans="2:17" ht="13" x14ac:dyDescent="0.35">
      <c r="B61" s="7" t="s">
        <v>28</v>
      </c>
      <c r="C61" s="7" t="s">
        <v>23</v>
      </c>
      <c r="D61" s="11"/>
      <c r="E61" s="20" t="e">
        <f t="shared" si="9"/>
        <v>#DIV/0!</v>
      </c>
      <c r="F61" s="31"/>
      <c r="G61" s="32"/>
      <c r="H61" s="33"/>
    </row>
    <row r="62" spans="2:17" ht="13" x14ac:dyDescent="0.35">
      <c r="B62" s="7" t="s">
        <v>29</v>
      </c>
      <c r="C62" s="7"/>
      <c r="D62" s="11"/>
      <c r="E62" s="20" t="e">
        <f t="shared" si="9"/>
        <v>#DIV/0!</v>
      </c>
      <c r="F62" s="31"/>
      <c r="G62" s="32"/>
      <c r="H62" s="33"/>
    </row>
    <row r="63" spans="2:17" ht="13" x14ac:dyDescent="0.35">
      <c r="B63" s="7" t="s">
        <v>30</v>
      </c>
      <c r="C63" s="7"/>
      <c r="D63" s="11"/>
      <c r="E63" s="20" t="e">
        <f t="shared" si="9"/>
        <v>#DIV/0!</v>
      </c>
      <c r="F63" s="31"/>
      <c r="G63" s="32"/>
      <c r="H63" s="33"/>
    </row>
    <row r="64" spans="2:17" ht="13" x14ac:dyDescent="0.35">
      <c r="B64" s="7" t="s">
        <v>31</v>
      </c>
      <c r="C64" s="7"/>
      <c r="D64" s="11"/>
      <c r="E64" s="20" t="e">
        <f t="shared" si="9"/>
        <v>#DIV/0!</v>
      </c>
      <c r="F64" s="31"/>
      <c r="G64" s="32"/>
      <c r="H64" s="33"/>
    </row>
    <row r="65" spans="2:8" ht="13" x14ac:dyDescent="0.35">
      <c r="B65" s="7" t="s">
        <v>34</v>
      </c>
      <c r="C65" s="7"/>
      <c r="D65" s="11"/>
      <c r="E65" s="20" t="e">
        <f t="shared" si="9"/>
        <v>#DIV/0!</v>
      </c>
      <c r="F65" s="31"/>
      <c r="G65" s="32"/>
      <c r="H65" s="33"/>
    </row>
    <row r="66" spans="2:8" ht="13" x14ac:dyDescent="0.35">
      <c r="B66" s="7" t="s">
        <v>32</v>
      </c>
      <c r="C66" s="7"/>
      <c r="D66" s="11"/>
      <c r="E66" s="20" t="e">
        <f t="shared" si="9"/>
        <v>#DIV/0!</v>
      </c>
      <c r="F66" s="31"/>
      <c r="G66" s="32"/>
      <c r="H66" s="33"/>
    </row>
    <row r="67" spans="2:8" ht="13" x14ac:dyDescent="0.35">
      <c r="B67" s="7" t="s">
        <v>33</v>
      </c>
      <c r="C67" s="7"/>
      <c r="D67" s="11"/>
      <c r="E67" s="20" t="e">
        <f t="shared" si="9"/>
        <v>#DIV/0!</v>
      </c>
      <c r="F67" s="31"/>
      <c r="G67" s="32"/>
      <c r="H67" s="33"/>
    </row>
    <row r="68" spans="2:8" ht="13" x14ac:dyDescent="0.35">
      <c r="B68" s="14" t="s">
        <v>2</v>
      </c>
      <c r="C68" s="14"/>
      <c r="D68" s="22">
        <f>SUM(D59:D67)</f>
        <v>0</v>
      </c>
      <c r="E68" s="21" t="e">
        <f t="shared" si="9"/>
        <v>#DIV/0!</v>
      </c>
      <c r="F68" s="48"/>
      <c r="G68" s="49"/>
      <c r="H68" s="50"/>
    </row>
    <row r="71" spans="2:8" ht="22.75" customHeight="1" x14ac:dyDescent="0.35">
      <c r="B71" s="51" t="s">
        <v>10</v>
      </c>
      <c r="C71" s="51"/>
      <c r="D71" s="51"/>
      <c r="E71" s="51"/>
    </row>
    <row r="72" spans="2:8" ht="14.5" x14ac:dyDescent="0.35">
      <c r="B72" s="23" t="s">
        <v>11</v>
      </c>
      <c r="C72" s="29"/>
      <c r="D72" s="24">
        <f>I52</f>
        <v>0</v>
      </c>
      <c r="E72" s="25"/>
    </row>
    <row r="73" spans="2:8" ht="14.5" x14ac:dyDescent="0.35">
      <c r="B73" s="23" t="s">
        <v>12</v>
      </c>
      <c r="C73" s="28"/>
      <c r="D73" s="24">
        <f>J52+D68</f>
        <v>0</v>
      </c>
      <c r="E73" s="26" t="e">
        <f>D73/$D$72</f>
        <v>#DIV/0!</v>
      </c>
    </row>
    <row r="74" spans="2:8" ht="14.5" x14ac:dyDescent="0.35">
      <c r="B74" s="23" t="s">
        <v>13</v>
      </c>
      <c r="C74" s="23"/>
      <c r="D74" s="24">
        <f>D72-D73</f>
        <v>0</v>
      </c>
      <c r="E74" s="26" t="e">
        <f>D74/$D$72</f>
        <v>#DIV/0!</v>
      </c>
    </row>
    <row r="75" spans="2:8" ht="14.5" x14ac:dyDescent="0.35">
      <c r="B75" s="27"/>
      <c r="C75" s="27"/>
      <c r="D75" s="27"/>
      <c r="E75" s="27"/>
    </row>
  </sheetData>
  <mergeCells count="7">
    <mergeCell ref="F68:H68"/>
    <mergeCell ref="B71:E71"/>
    <mergeCell ref="B1:L1"/>
    <mergeCell ref="B2:M2"/>
    <mergeCell ref="B57:H57"/>
    <mergeCell ref="F58:H58"/>
    <mergeCell ref="I58:Q58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&amp;C&amp;"-,Grassetto"ID 2803 - AQ Autobus Metano Ed. 2 - Allegato 9  Schema Conto Economico di Commessa</oddHeader>
    <oddFooter xml:space="preserve">&amp;CConsip Public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B22BF-E0F0-41A6-A819-6BEAB8434E1B}">
  <dimension ref="B1:Q80"/>
  <sheetViews>
    <sheetView view="pageLayout" zoomScale="77" zoomScaleNormal="100" zoomScalePageLayoutView="77" workbookViewId="0">
      <selection activeCell="Q46" sqref="Q46"/>
    </sheetView>
  </sheetViews>
  <sheetFormatPr defaultColWidth="8.7265625" defaultRowHeight="12" x14ac:dyDescent="0.35"/>
  <cols>
    <col min="1" max="1" width="1.54296875" style="1" customWidth="1"/>
    <col min="2" max="2" width="34.1796875" style="1" bestFit="1" customWidth="1"/>
    <col min="3" max="3" width="3.1796875" style="1" customWidth="1"/>
    <col min="4" max="4" width="11.453125" style="1" customWidth="1"/>
    <col min="5" max="5" width="12.36328125" style="1" bestFit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1796875" style="1" customWidth="1"/>
    <col min="13" max="15" width="9.7265625" style="1" customWidth="1"/>
    <col min="16" max="16" width="11.81640625" style="1" customWidth="1"/>
    <col min="17" max="16384" width="8.7265625" style="1"/>
  </cols>
  <sheetData>
    <row r="1" spans="2:16" ht="14.5" x14ac:dyDescent="0.35">
      <c r="B1" s="52" t="s">
        <v>88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6" ht="22.75" customHeight="1" x14ac:dyDescent="0.35">
      <c r="B2" s="53" t="s">
        <v>19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16" ht="65" x14ac:dyDescent="0.35">
      <c r="B3" s="9" t="s">
        <v>8</v>
      </c>
      <c r="C3" s="19"/>
      <c r="D3" s="9" t="s">
        <v>35</v>
      </c>
      <c r="E3" s="9" t="s">
        <v>3</v>
      </c>
      <c r="F3" s="9" t="s">
        <v>5</v>
      </c>
      <c r="G3" s="9" t="s">
        <v>14</v>
      </c>
      <c r="H3" s="9" t="s">
        <v>36</v>
      </c>
      <c r="I3" s="9" t="s">
        <v>0</v>
      </c>
      <c r="J3" s="9" t="s">
        <v>1</v>
      </c>
      <c r="K3" s="9" t="s">
        <v>4</v>
      </c>
      <c r="L3" s="9" t="s">
        <v>9</v>
      </c>
      <c r="M3" s="9"/>
    </row>
    <row r="4" spans="2:16" ht="42.5" customHeight="1" x14ac:dyDescent="0.35">
      <c r="B4" s="10" t="s">
        <v>37</v>
      </c>
      <c r="C4" s="9"/>
      <c r="D4" s="34">
        <v>50</v>
      </c>
      <c r="E4" s="30">
        <v>260000</v>
      </c>
      <c r="F4" s="11"/>
      <c r="G4" s="11"/>
      <c r="H4" s="11"/>
      <c r="I4" s="12">
        <f>F4*D4</f>
        <v>0</v>
      </c>
      <c r="J4" s="12">
        <f>(G4+H4)*D4</f>
        <v>0</v>
      </c>
      <c r="K4" s="13" t="e">
        <f t="shared" ref="K4:K46" si="0">J4/$D$78</f>
        <v>#DIV/0!</v>
      </c>
      <c r="L4" s="31"/>
      <c r="M4" s="33"/>
      <c r="N4" s="8"/>
      <c r="O4" s="8"/>
      <c r="P4" s="8"/>
    </row>
    <row r="5" spans="2:16" ht="26" x14ac:dyDescent="0.35">
      <c r="B5" s="10" t="s">
        <v>38</v>
      </c>
      <c r="C5" s="9"/>
      <c r="D5" s="34">
        <v>3</v>
      </c>
      <c r="E5" s="30">
        <v>700</v>
      </c>
      <c r="F5" s="11"/>
      <c r="G5" s="11"/>
      <c r="H5" s="11"/>
      <c r="I5" s="12">
        <f>F5*D5</f>
        <v>0</v>
      </c>
      <c r="J5" s="12">
        <f t="shared" ref="J5:J56" si="1">(G5+H5)*D5</f>
        <v>0</v>
      </c>
      <c r="K5" s="13" t="e">
        <f t="shared" si="0"/>
        <v>#DIV/0!</v>
      </c>
      <c r="L5" s="31"/>
      <c r="M5" s="33"/>
      <c r="N5" s="8"/>
      <c r="O5" s="8"/>
      <c r="P5" s="8"/>
    </row>
    <row r="6" spans="2:16" ht="26" x14ac:dyDescent="0.35">
      <c r="B6" s="10" t="s">
        <v>39</v>
      </c>
      <c r="C6" s="10"/>
      <c r="D6" s="34">
        <v>25</v>
      </c>
      <c r="E6" s="30">
        <v>2100</v>
      </c>
      <c r="F6" s="11"/>
      <c r="G6" s="11"/>
      <c r="H6" s="11"/>
      <c r="I6" s="12">
        <f>F6*D6</f>
        <v>0</v>
      </c>
      <c r="J6" s="12">
        <f t="shared" si="1"/>
        <v>0</v>
      </c>
      <c r="K6" s="13" t="e">
        <f t="shared" si="0"/>
        <v>#DIV/0!</v>
      </c>
      <c r="L6" s="31"/>
      <c r="M6" s="33"/>
    </row>
    <row r="7" spans="2:16" ht="26" x14ac:dyDescent="0.35">
      <c r="B7" s="10" t="s">
        <v>40</v>
      </c>
      <c r="C7" s="9"/>
      <c r="D7" s="34">
        <v>3</v>
      </c>
      <c r="E7" s="30">
        <v>1500</v>
      </c>
      <c r="F7" s="11"/>
      <c r="G7" s="11"/>
      <c r="H7" s="11"/>
      <c r="I7" s="12">
        <f>F7*D7</f>
        <v>0</v>
      </c>
      <c r="J7" s="12">
        <f t="shared" si="1"/>
        <v>0</v>
      </c>
      <c r="K7" s="13" t="e">
        <f t="shared" si="0"/>
        <v>#DIV/0!</v>
      </c>
      <c r="L7" s="31"/>
      <c r="M7" s="33"/>
    </row>
    <row r="8" spans="2:16" ht="26" x14ac:dyDescent="0.35">
      <c r="B8" s="10" t="s">
        <v>41</v>
      </c>
      <c r="C8" s="9"/>
      <c r="D8" s="34">
        <v>8</v>
      </c>
      <c r="E8" s="30">
        <v>2900</v>
      </c>
      <c r="F8" s="11"/>
      <c r="G8" s="11"/>
      <c r="H8" s="11"/>
      <c r="I8" s="12">
        <f t="shared" ref="I8:I56" si="2">F8*D8</f>
        <v>0</v>
      </c>
      <c r="J8" s="12">
        <f t="shared" si="1"/>
        <v>0</v>
      </c>
      <c r="K8" s="13" t="e">
        <f t="shared" si="0"/>
        <v>#DIV/0!</v>
      </c>
      <c r="L8" s="31"/>
      <c r="M8" s="33"/>
    </row>
    <row r="9" spans="2:16" ht="26" x14ac:dyDescent="0.35">
      <c r="B9" s="10" t="s">
        <v>42</v>
      </c>
      <c r="C9" s="9"/>
      <c r="D9" s="34">
        <v>3</v>
      </c>
      <c r="E9" s="30">
        <v>2100</v>
      </c>
      <c r="F9" s="11"/>
      <c r="G9" s="11"/>
      <c r="H9" s="11"/>
      <c r="I9" s="12">
        <f t="shared" si="2"/>
        <v>0</v>
      </c>
      <c r="J9" s="12">
        <f t="shared" si="1"/>
        <v>0</v>
      </c>
      <c r="K9" s="13" t="e">
        <f t="shared" si="0"/>
        <v>#DIV/0!</v>
      </c>
      <c r="L9" s="31"/>
      <c r="M9" s="33"/>
    </row>
    <row r="10" spans="2:16" ht="26" x14ac:dyDescent="0.35">
      <c r="B10" s="10" t="s">
        <v>43</v>
      </c>
      <c r="C10" s="9"/>
      <c r="D10" s="34">
        <v>3</v>
      </c>
      <c r="E10" s="30">
        <v>3800</v>
      </c>
      <c r="F10" s="11"/>
      <c r="G10" s="11"/>
      <c r="H10" s="11"/>
      <c r="I10" s="12">
        <f t="shared" si="2"/>
        <v>0</v>
      </c>
      <c r="J10" s="12">
        <f t="shared" si="1"/>
        <v>0</v>
      </c>
      <c r="K10" s="13" t="e">
        <f t="shared" si="0"/>
        <v>#DIV/0!</v>
      </c>
      <c r="L10" s="31"/>
      <c r="M10" s="33"/>
    </row>
    <row r="11" spans="2:16" ht="26" x14ac:dyDescent="0.35">
      <c r="B11" s="10" t="s">
        <v>64</v>
      </c>
      <c r="C11" s="9"/>
      <c r="D11" s="34">
        <v>3</v>
      </c>
      <c r="E11" s="30">
        <v>3100</v>
      </c>
      <c r="F11" s="11"/>
      <c r="G11" s="11"/>
      <c r="H11" s="11"/>
      <c r="I11" s="12">
        <f t="shared" si="2"/>
        <v>0</v>
      </c>
      <c r="J11" s="12">
        <f t="shared" si="1"/>
        <v>0</v>
      </c>
      <c r="K11" s="13" t="e">
        <f t="shared" si="0"/>
        <v>#DIV/0!</v>
      </c>
      <c r="L11" s="31"/>
      <c r="M11" s="33"/>
    </row>
    <row r="12" spans="2:16" ht="26" x14ac:dyDescent="0.35">
      <c r="B12" s="10" t="s">
        <v>44</v>
      </c>
      <c r="C12" s="9"/>
      <c r="D12" s="34">
        <v>2</v>
      </c>
      <c r="E12" s="30">
        <v>4800</v>
      </c>
      <c r="F12" s="11"/>
      <c r="G12" s="11"/>
      <c r="H12" s="11"/>
      <c r="I12" s="12">
        <f t="shared" si="2"/>
        <v>0</v>
      </c>
      <c r="J12" s="12">
        <f t="shared" si="1"/>
        <v>0</v>
      </c>
      <c r="K12" s="13" t="e">
        <f t="shared" si="0"/>
        <v>#DIV/0!</v>
      </c>
      <c r="L12" s="31"/>
      <c r="M12" s="33"/>
    </row>
    <row r="13" spans="2:16" ht="26" x14ac:dyDescent="0.35">
      <c r="B13" s="10" t="s">
        <v>45</v>
      </c>
      <c r="C13" s="9"/>
      <c r="D13" s="34">
        <v>44</v>
      </c>
      <c r="E13" s="30">
        <v>2400</v>
      </c>
      <c r="F13" s="11"/>
      <c r="G13" s="11"/>
      <c r="H13" s="11"/>
      <c r="I13" s="12">
        <f t="shared" si="2"/>
        <v>0</v>
      </c>
      <c r="J13" s="12">
        <f t="shared" si="1"/>
        <v>0</v>
      </c>
      <c r="K13" s="13" t="e">
        <f t="shared" si="0"/>
        <v>#DIV/0!</v>
      </c>
      <c r="L13" s="31"/>
      <c r="M13" s="33"/>
    </row>
    <row r="14" spans="2:16" ht="13" x14ac:dyDescent="0.35">
      <c r="B14" s="10" t="s">
        <v>46</v>
      </c>
      <c r="C14" s="9"/>
      <c r="D14" s="34">
        <v>19</v>
      </c>
      <c r="E14" s="30">
        <v>2100</v>
      </c>
      <c r="F14" s="11"/>
      <c r="G14" s="11"/>
      <c r="H14" s="11"/>
      <c r="I14" s="12">
        <f t="shared" si="2"/>
        <v>0</v>
      </c>
      <c r="J14" s="12">
        <f t="shared" si="1"/>
        <v>0</v>
      </c>
      <c r="K14" s="13" t="e">
        <f t="shared" si="0"/>
        <v>#DIV/0!</v>
      </c>
      <c r="L14" s="31"/>
      <c r="M14" s="33"/>
    </row>
    <row r="15" spans="2:16" ht="13" x14ac:dyDescent="0.35">
      <c r="B15" s="10" t="s">
        <v>47</v>
      </c>
      <c r="C15" s="9"/>
      <c r="D15" s="34">
        <v>19</v>
      </c>
      <c r="E15" s="30">
        <v>4000</v>
      </c>
      <c r="F15" s="11"/>
      <c r="G15" s="11"/>
      <c r="H15" s="11"/>
      <c r="I15" s="12">
        <f t="shared" si="2"/>
        <v>0</v>
      </c>
      <c r="J15" s="12">
        <f t="shared" si="1"/>
        <v>0</v>
      </c>
      <c r="K15" s="13" t="e">
        <f t="shared" si="0"/>
        <v>#DIV/0!</v>
      </c>
      <c r="L15" s="31"/>
      <c r="M15" s="33"/>
    </row>
    <row r="16" spans="2:16" ht="26" x14ac:dyDescent="0.35">
      <c r="B16" s="10" t="s">
        <v>89</v>
      </c>
      <c r="C16" s="9"/>
      <c r="D16" s="34">
        <v>18</v>
      </c>
      <c r="E16" s="30">
        <v>4300</v>
      </c>
      <c r="F16" s="11"/>
      <c r="G16" s="11"/>
      <c r="H16" s="11"/>
      <c r="I16" s="12">
        <f t="shared" si="2"/>
        <v>0</v>
      </c>
      <c r="J16" s="12">
        <f t="shared" si="1"/>
        <v>0</v>
      </c>
      <c r="K16" s="13" t="e">
        <f t="shared" si="0"/>
        <v>#DIV/0!</v>
      </c>
      <c r="L16" s="31"/>
      <c r="M16" s="33"/>
    </row>
    <row r="17" spans="2:13" ht="13" x14ac:dyDescent="0.35">
      <c r="B17" s="10" t="s">
        <v>48</v>
      </c>
      <c r="C17" s="9"/>
      <c r="D17" s="34">
        <v>38</v>
      </c>
      <c r="E17" s="30">
        <v>900</v>
      </c>
      <c r="F17" s="11"/>
      <c r="G17" s="11"/>
      <c r="H17" s="11"/>
      <c r="I17" s="12">
        <f t="shared" si="2"/>
        <v>0</v>
      </c>
      <c r="J17" s="12">
        <f t="shared" si="1"/>
        <v>0</v>
      </c>
      <c r="K17" s="13" t="e">
        <f t="shared" si="0"/>
        <v>#DIV/0!</v>
      </c>
      <c r="L17" s="31"/>
      <c r="M17" s="33"/>
    </row>
    <row r="18" spans="2:13" ht="13" x14ac:dyDescent="0.35">
      <c r="B18" s="10" t="s">
        <v>49</v>
      </c>
      <c r="C18" s="9"/>
      <c r="D18" s="34">
        <v>38</v>
      </c>
      <c r="E18" s="30">
        <v>700</v>
      </c>
      <c r="F18" s="11"/>
      <c r="G18" s="11"/>
      <c r="H18" s="11"/>
      <c r="I18" s="12">
        <f t="shared" si="2"/>
        <v>0</v>
      </c>
      <c r="J18" s="12">
        <f t="shared" si="1"/>
        <v>0</v>
      </c>
      <c r="K18" s="13" t="e">
        <f t="shared" si="0"/>
        <v>#DIV/0!</v>
      </c>
      <c r="L18" s="31"/>
      <c r="M18" s="33"/>
    </row>
    <row r="19" spans="2:13" ht="13" x14ac:dyDescent="0.35">
      <c r="B19" s="10" t="s">
        <v>50</v>
      </c>
      <c r="C19" s="9"/>
      <c r="D19" s="34">
        <v>10</v>
      </c>
      <c r="E19" s="30">
        <v>1400</v>
      </c>
      <c r="F19" s="11"/>
      <c r="G19" s="11"/>
      <c r="H19" s="11"/>
      <c r="I19" s="12">
        <f t="shared" si="2"/>
        <v>0</v>
      </c>
      <c r="J19" s="12">
        <f t="shared" si="1"/>
        <v>0</v>
      </c>
      <c r="K19" s="13" t="e">
        <f t="shared" si="0"/>
        <v>#DIV/0!</v>
      </c>
      <c r="L19" s="31"/>
      <c r="M19" s="33"/>
    </row>
    <row r="20" spans="2:13" ht="13" x14ac:dyDescent="0.35">
      <c r="B20" s="10" t="s">
        <v>90</v>
      </c>
      <c r="C20" s="9"/>
      <c r="D20" s="34">
        <v>10</v>
      </c>
      <c r="E20" s="30">
        <v>1800</v>
      </c>
      <c r="F20" s="11"/>
      <c r="G20" s="11"/>
      <c r="H20" s="11"/>
      <c r="I20" s="12">
        <f t="shared" si="2"/>
        <v>0</v>
      </c>
      <c r="J20" s="12">
        <f t="shared" si="1"/>
        <v>0</v>
      </c>
      <c r="K20" s="13" t="e">
        <f t="shared" si="0"/>
        <v>#DIV/0!</v>
      </c>
      <c r="L20" s="31"/>
      <c r="M20" s="33"/>
    </row>
    <row r="21" spans="2:13" ht="26" x14ac:dyDescent="0.35">
      <c r="B21" s="10" t="s">
        <v>91</v>
      </c>
      <c r="C21" s="9"/>
      <c r="D21" s="34">
        <v>10</v>
      </c>
      <c r="E21" s="30">
        <v>1000</v>
      </c>
      <c r="F21" s="11"/>
      <c r="G21" s="11"/>
      <c r="H21" s="11"/>
      <c r="I21" s="12">
        <f t="shared" si="2"/>
        <v>0</v>
      </c>
      <c r="J21" s="12">
        <f t="shared" si="1"/>
        <v>0</v>
      </c>
      <c r="K21" s="13" t="e">
        <f t="shared" si="0"/>
        <v>#DIV/0!</v>
      </c>
      <c r="L21" s="31"/>
      <c r="M21" s="33"/>
    </row>
    <row r="22" spans="2:13" ht="13" x14ac:dyDescent="0.35">
      <c r="B22" s="10" t="s">
        <v>51</v>
      </c>
      <c r="C22" s="9"/>
      <c r="D22" s="34">
        <v>44</v>
      </c>
      <c r="E22" s="30">
        <v>600</v>
      </c>
      <c r="F22" s="11"/>
      <c r="G22" s="11"/>
      <c r="H22" s="11"/>
      <c r="I22" s="12">
        <f t="shared" si="2"/>
        <v>0</v>
      </c>
      <c r="J22" s="12">
        <f t="shared" si="1"/>
        <v>0</v>
      </c>
      <c r="K22" s="13" t="e">
        <f t="shared" si="0"/>
        <v>#DIV/0!</v>
      </c>
      <c r="L22" s="31"/>
      <c r="M22" s="33"/>
    </row>
    <row r="23" spans="2:13" ht="13" x14ac:dyDescent="0.35">
      <c r="B23" s="10" t="s">
        <v>62</v>
      </c>
      <c r="C23" s="9"/>
      <c r="D23" s="34">
        <v>43</v>
      </c>
      <c r="E23" s="30">
        <v>2400</v>
      </c>
      <c r="F23" s="11"/>
      <c r="G23" s="11"/>
      <c r="H23" s="11"/>
      <c r="I23" s="12">
        <f t="shared" si="2"/>
        <v>0</v>
      </c>
      <c r="J23" s="12">
        <f t="shared" si="1"/>
        <v>0</v>
      </c>
      <c r="K23" s="13" t="e">
        <f t="shared" si="0"/>
        <v>#DIV/0!</v>
      </c>
      <c r="L23" s="31"/>
      <c r="M23" s="33"/>
    </row>
    <row r="24" spans="2:13" ht="13" x14ac:dyDescent="0.35">
      <c r="B24" s="10" t="s">
        <v>53</v>
      </c>
      <c r="C24" s="9"/>
      <c r="D24" s="34">
        <v>20</v>
      </c>
      <c r="E24" s="30">
        <v>1500</v>
      </c>
      <c r="F24" s="11"/>
      <c r="G24" s="11"/>
      <c r="H24" s="11"/>
      <c r="I24" s="12">
        <f t="shared" si="2"/>
        <v>0</v>
      </c>
      <c r="J24" s="12">
        <f t="shared" si="1"/>
        <v>0</v>
      </c>
      <c r="K24" s="13" t="e">
        <f t="shared" si="0"/>
        <v>#DIV/0!</v>
      </c>
      <c r="L24" s="31"/>
      <c r="M24" s="33"/>
    </row>
    <row r="25" spans="2:13" ht="13" x14ac:dyDescent="0.35">
      <c r="B25" s="10" t="s">
        <v>54</v>
      </c>
      <c r="C25" s="9"/>
      <c r="D25" s="34">
        <v>19</v>
      </c>
      <c r="E25" s="30">
        <v>1200</v>
      </c>
      <c r="F25" s="11"/>
      <c r="G25" s="11"/>
      <c r="H25" s="11"/>
      <c r="I25" s="12">
        <f t="shared" si="2"/>
        <v>0</v>
      </c>
      <c r="J25" s="12">
        <f t="shared" si="1"/>
        <v>0</v>
      </c>
      <c r="K25" s="13" t="e">
        <f t="shared" si="0"/>
        <v>#DIV/0!</v>
      </c>
      <c r="L25" s="31"/>
      <c r="M25" s="33"/>
    </row>
    <row r="26" spans="2:13" ht="13" x14ac:dyDescent="0.35">
      <c r="B26" s="10" t="s">
        <v>55</v>
      </c>
      <c r="C26" s="9"/>
      <c r="D26" s="34">
        <v>19</v>
      </c>
      <c r="E26" s="30">
        <v>2200</v>
      </c>
      <c r="F26" s="11"/>
      <c r="G26" s="11"/>
      <c r="H26" s="11"/>
      <c r="I26" s="12">
        <f t="shared" si="2"/>
        <v>0</v>
      </c>
      <c r="J26" s="12">
        <f t="shared" si="1"/>
        <v>0</v>
      </c>
      <c r="K26" s="13" t="e">
        <f t="shared" si="0"/>
        <v>#DIV/0!</v>
      </c>
      <c r="L26" s="31"/>
      <c r="M26" s="33"/>
    </row>
    <row r="27" spans="2:13" ht="13" x14ac:dyDescent="0.35">
      <c r="B27" s="10" t="s">
        <v>56</v>
      </c>
      <c r="C27" s="9"/>
      <c r="D27" s="34">
        <v>30</v>
      </c>
      <c r="E27" s="30">
        <v>700</v>
      </c>
      <c r="F27" s="11"/>
      <c r="G27" s="11"/>
      <c r="H27" s="11"/>
      <c r="I27" s="12">
        <f t="shared" si="2"/>
        <v>0</v>
      </c>
      <c r="J27" s="12">
        <f t="shared" si="1"/>
        <v>0</v>
      </c>
      <c r="K27" s="13" t="e">
        <f t="shared" si="0"/>
        <v>#DIV/0!</v>
      </c>
      <c r="L27" s="31"/>
      <c r="M27" s="33"/>
    </row>
    <row r="28" spans="2:13" ht="13" x14ac:dyDescent="0.35">
      <c r="B28" s="10" t="s">
        <v>67</v>
      </c>
      <c r="C28" s="9"/>
      <c r="D28" s="34">
        <v>32</v>
      </c>
      <c r="E28" s="30">
        <v>500</v>
      </c>
      <c r="F28" s="11"/>
      <c r="G28" s="11"/>
      <c r="H28" s="11"/>
      <c r="I28" s="12">
        <f t="shared" si="2"/>
        <v>0</v>
      </c>
      <c r="J28" s="12">
        <f t="shared" si="1"/>
        <v>0</v>
      </c>
      <c r="K28" s="13" t="e">
        <f t="shared" si="0"/>
        <v>#DIV/0!</v>
      </c>
      <c r="L28" s="31"/>
      <c r="M28" s="33"/>
    </row>
    <row r="29" spans="2:13" ht="13" x14ac:dyDescent="0.35">
      <c r="B29" s="10" t="s">
        <v>68</v>
      </c>
      <c r="C29" s="9"/>
      <c r="D29" s="34">
        <v>20</v>
      </c>
      <c r="E29" s="30">
        <v>3800</v>
      </c>
      <c r="F29" s="11"/>
      <c r="G29" s="11"/>
      <c r="H29" s="11"/>
      <c r="I29" s="12">
        <f t="shared" si="2"/>
        <v>0</v>
      </c>
      <c r="J29" s="12">
        <f t="shared" si="1"/>
        <v>0</v>
      </c>
      <c r="K29" s="13" t="e">
        <f t="shared" si="0"/>
        <v>#DIV/0!</v>
      </c>
      <c r="L29" s="31"/>
      <c r="M29" s="33"/>
    </row>
    <row r="30" spans="2:13" ht="13" x14ac:dyDescent="0.35">
      <c r="B30" s="10" t="s">
        <v>69</v>
      </c>
      <c r="C30" s="9"/>
      <c r="D30" s="34">
        <v>38</v>
      </c>
      <c r="E30" s="30">
        <v>2400</v>
      </c>
      <c r="F30" s="11"/>
      <c r="G30" s="11"/>
      <c r="H30" s="11"/>
      <c r="I30" s="12">
        <f t="shared" si="2"/>
        <v>0</v>
      </c>
      <c r="J30" s="12">
        <f t="shared" si="1"/>
        <v>0</v>
      </c>
      <c r="K30" s="13" t="e">
        <f t="shared" si="0"/>
        <v>#DIV/0!</v>
      </c>
      <c r="L30" s="31"/>
      <c r="M30" s="33"/>
    </row>
    <row r="31" spans="2:13" ht="26" x14ac:dyDescent="0.35">
      <c r="B31" s="10" t="s">
        <v>92</v>
      </c>
      <c r="C31" s="9"/>
      <c r="D31" s="34">
        <v>15</v>
      </c>
      <c r="E31" s="30">
        <v>4000</v>
      </c>
      <c r="F31" s="11"/>
      <c r="G31" s="11"/>
      <c r="H31" s="11"/>
      <c r="I31" s="12">
        <f t="shared" si="2"/>
        <v>0</v>
      </c>
      <c r="J31" s="12">
        <f t="shared" si="1"/>
        <v>0</v>
      </c>
      <c r="K31" s="13" t="e">
        <f t="shared" si="0"/>
        <v>#DIV/0!</v>
      </c>
      <c r="L31" s="31"/>
      <c r="M31" s="33"/>
    </row>
    <row r="32" spans="2:13" ht="26" x14ac:dyDescent="0.35">
      <c r="B32" s="10" t="s">
        <v>70</v>
      </c>
      <c r="C32" s="9"/>
      <c r="D32" s="34">
        <v>38</v>
      </c>
      <c r="E32" s="30">
        <v>2600</v>
      </c>
      <c r="F32" s="11"/>
      <c r="G32" s="11"/>
      <c r="H32" s="11"/>
      <c r="I32" s="12">
        <f t="shared" si="2"/>
        <v>0</v>
      </c>
      <c r="J32" s="12">
        <f t="shared" si="1"/>
        <v>0</v>
      </c>
      <c r="K32" s="13" t="e">
        <f t="shared" si="0"/>
        <v>#DIV/0!</v>
      </c>
      <c r="L32" s="31"/>
      <c r="M32" s="33"/>
    </row>
    <row r="33" spans="2:13" ht="26" x14ac:dyDescent="0.35">
      <c r="B33" s="10" t="s">
        <v>71</v>
      </c>
      <c r="C33" s="9"/>
      <c r="D33" s="34">
        <v>10</v>
      </c>
      <c r="E33" s="30">
        <v>4500</v>
      </c>
      <c r="F33" s="11"/>
      <c r="G33" s="11"/>
      <c r="H33" s="11"/>
      <c r="I33" s="12">
        <f t="shared" si="2"/>
        <v>0</v>
      </c>
      <c r="J33" s="12">
        <f t="shared" si="1"/>
        <v>0</v>
      </c>
      <c r="K33" s="13" t="e">
        <f t="shared" si="0"/>
        <v>#DIV/0!</v>
      </c>
      <c r="L33" s="31"/>
      <c r="M33" s="33"/>
    </row>
    <row r="34" spans="2:13" ht="13" x14ac:dyDescent="0.35">
      <c r="B34" s="10" t="s">
        <v>72</v>
      </c>
      <c r="C34" s="9"/>
      <c r="D34" s="34">
        <v>10</v>
      </c>
      <c r="E34" s="30">
        <v>4500</v>
      </c>
      <c r="F34" s="11"/>
      <c r="G34" s="11"/>
      <c r="H34" s="11"/>
      <c r="I34" s="12">
        <f t="shared" si="2"/>
        <v>0</v>
      </c>
      <c r="J34" s="12">
        <f t="shared" si="1"/>
        <v>0</v>
      </c>
      <c r="K34" s="13" t="e">
        <f t="shared" si="0"/>
        <v>#DIV/0!</v>
      </c>
      <c r="L34" s="31"/>
      <c r="M34" s="33"/>
    </row>
    <row r="35" spans="2:13" ht="13" x14ac:dyDescent="0.35">
      <c r="B35" s="10" t="s">
        <v>93</v>
      </c>
      <c r="C35" s="9"/>
      <c r="D35" s="34">
        <v>10</v>
      </c>
      <c r="E35" s="30">
        <v>2800</v>
      </c>
      <c r="F35" s="11"/>
      <c r="G35" s="11"/>
      <c r="H35" s="11"/>
      <c r="I35" s="12">
        <f t="shared" si="2"/>
        <v>0</v>
      </c>
      <c r="J35" s="12">
        <f t="shared" si="1"/>
        <v>0</v>
      </c>
      <c r="K35" s="13" t="e">
        <f t="shared" si="0"/>
        <v>#DIV/0!</v>
      </c>
      <c r="L35" s="31"/>
      <c r="M35" s="33"/>
    </row>
    <row r="36" spans="2:13" ht="13" x14ac:dyDescent="0.35">
      <c r="B36" s="10" t="s">
        <v>94</v>
      </c>
      <c r="C36" s="9"/>
      <c r="D36" s="34">
        <v>13</v>
      </c>
      <c r="E36" s="30">
        <v>900</v>
      </c>
      <c r="F36" s="11"/>
      <c r="G36" s="11"/>
      <c r="H36" s="11"/>
      <c r="I36" s="12">
        <f t="shared" si="2"/>
        <v>0</v>
      </c>
      <c r="J36" s="12">
        <f t="shared" si="1"/>
        <v>0</v>
      </c>
      <c r="K36" s="13" t="e">
        <f t="shared" si="0"/>
        <v>#DIV/0!</v>
      </c>
      <c r="L36" s="31"/>
      <c r="M36" s="33"/>
    </row>
    <row r="37" spans="2:13" ht="13" x14ac:dyDescent="0.35">
      <c r="B37" s="10" t="s">
        <v>57</v>
      </c>
      <c r="C37" s="9"/>
      <c r="D37" s="34">
        <v>13</v>
      </c>
      <c r="E37" s="30">
        <v>1800</v>
      </c>
      <c r="F37" s="11"/>
      <c r="G37" s="11"/>
      <c r="H37" s="11"/>
      <c r="I37" s="12">
        <f t="shared" si="2"/>
        <v>0</v>
      </c>
      <c r="J37" s="12">
        <f t="shared" si="1"/>
        <v>0</v>
      </c>
      <c r="K37" s="13" t="e">
        <f t="shared" si="0"/>
        <v>#DIV/0!</v>
      </c>
      <c r="L37" s="31"/>
      <c r="M37" s="33"/>
    </row>
    <row r="38" spans="2:13" ht="26" x14ac:dyDescent="0.35">
      <c r="B38" s="10" t="s">
        <v>58</v>
      </c>
      <c r="C38" s="9"/>
      <c r="D38" s="34">
        <v>18</v>
      </c>
      <c r="E38" s="30">
        <v>3000</v>
      </c>
      <c r="F38" s="11"/>
      <c r="G38" s="11"/>
      <c r="H38" s="11"/>
      <c r="I38" s="12">
        <f t="shared" si="2"/>
        <v>0</v>
      </c>
      <c r="J38" s="12">
        <f t="shared" si="1"/>
        <v>0</v>
      </c>
      <c r="K38" s="13" t="e">
        <f t="shared" si="0"/>
        <v>#DIV/0!</v>
      </c>
      <c r="L38" s="31"/>
      <c r="M38" s="33"/>
    </row>
    <row r="39" spans="2:13" ht="13" x14ac:dyDescent="0.35">
      <c r="B39" s="10" t="s">
        <v>59</v>
      </c>
      <c r="C39" s="9"/>
      <c r="D39" s="34">
        <v>32</v>
      </c>
      <c r="E39" s="30">
        <v>3600</v>
      </c>
      <c r="F39" s="11"/>
      <c r="G39" s="11"/>
      <c r="H39" s="11"/>
      <c r="I39" s="12">
        <f t="shared" si="2"/>
        <v>0</v>
      </c>
      <c r="J39" s="12">
        <f t="shared" si="1"/>
        <v>0</v>
      </c>
      <c r="K39" s="13" t="e">
        <f t="shared" si="0"/>
        <v>#DIV/0!</v>
      </c>
      <c r="L39" s="31"/>
      <c r="M39" s="33"/>
    </row>
    <row r="40" spans="2:13" ht="26" x14ac:dyDescent="0.35">
      <c r="B40" s="10" t="s">
        <v>60</v>
      </c>
      <c r="C40" s="9"/>
      <c r="D40" s="34">
        <v>10</v>
      </c>
      <c r="E40" s="30">
        <v>7800</v>
      </c>
      <c r="F40" s="11"/>
      <c r="G40" s="11"/>
      <c r="H40" s="11"/>
      <c r="I40" s="12">
        <f t="shared" si="2"/>
        <v>0</v>
      </c>
      <c r="J40" s="12">
        <f t="shared" si="1"/>
        <v>0</v>
      </c>
      <c r="K40" s="13" t="e">
        <f t="shared" si="0"/>
        <v>#DIV/0!</v>
      </c>
      <c r="L40" s="31"/>
      <c r="M40" s="33"/>
    </row>
    <row r="41" spans="2:13" ht="13" x14ac:dyDescent="0.35">
      <c r="B41" s="10" t="s">
        <v>73</v>
      </c>
      <c r="C41" s="9"/>
      <c r="D41" s="34">
        <v>5</v>
      </c>
      <c r="E41" s="30">
        <v>500</v>
      </c>
      <c r="F41" s="11"/>
      <c r="G41" s="11"/>
      <c r="H41" s="11"/>
      <c r="I41" s="12">
        <f t="shared" si="2"/>
        <v>0</v>
      </c>
      <c r="J41" s="12">
        <f t="shared" si="1"/>
        <v>0</v>
      </c>
      <c r="K41" s="13" t="e">
        <f t="shared" si="0"/>
        <v>#DIV/0!</v>
      </c>
      <c r="L41" s="31"/>
      <c r="M41" s="33"/>
    </row>
    <row r="42" spans="2:13" ht="13" x14ac:dyDescent="0.35">
      <c r="B42" s="10" t="s">
        <v>74</v>
      </c>
      <c r="C42" s="9"/>
      <c r="D42" s="34">
        <v>5</v>
      </c>
      <c r="E42" s="30">
        <v>2400</v>
      </c>
      <c r="F42" s="11"/>
      <c r="G42" s="11"/>
      <c r="H42" s="11"/>
      <c r="I42" s="12">
        <f t="shared" si="2"/>
        <v>0</v>
      </c>
      <c r="J42" s="12">
        <f t="shared" si="1"/>
        <v>0</v>
      </c>
      <c r="K42" s="13" t="e">
        <f t="shared" si="0"/>
        <v>#DIV/0!</v>
      </c>
      <c r="L42" s="31"/>
      <c r="M42" s="33"/>
    </row>
    <row r="43" spans="2:13" ht="26" x14ac:dyDescent="0.35">
      <c r="B43" s="10" t="s">
        <v>75</v>
      </c>
      <c r="C43" s="9"/>
      <c r="D43" s="34">
        <v>10</v>
      </c>
      <c r="E43" s="30">
        <v>400</v>
      </c>
      <c r="F43" s="11"/>
      <c r="G43" s="11"/>
      <c r="H43" s="11"/>
      <c r="I43" s="12">
        <f t="shared" si="2"/>
        <v>0</v>
      </c>
      <c r="J43" s="12">
        <f t="shared" si="1"/>
        <v>0</v>
      </c>
      <c r="K43" s="13" t="e">
        <f t="shared" si="0"/>
        <v>#DIV/0!</v>
      </c>
      <c r="L43" s="31"/>
      <c r="M43" s="33"/>
    </row>
    <row r="44" spans="2:13" ht="13" x14ac:dyDescent="0.35">
      <c r="B44" s="10" t="s">
        <v>76</v>
      </c>
      <c r="C44" s="9"/>
      <c r="D44" s="34">
        <v>5</v>
      </c>
      <c r="E44" s="30">
        <v>6000</v>
      </c>
      <c r="F44" s="11"/>
      <c r="G44" s="11"/>
      <c r="H44" s="11"/>
      <c r="I44" s="12">
        <f t="shared" si="2"/>
        <v>0</v>
      </c>
      <c r="J44" s="12">
        <f t="shared" si="1"/>
        <v>0</v>
      </c>
      <c r="K44" s="13" t="e">
        <f t="shared" si="0"/>
        <v>#DIV/0!</v>
      </c>
      <c r="L44" s="31"/>
      <c r="M44" s="33"/>
    </row>
    <row r="45" spans="2:13" ht="13" x14ac:dyDescent="0.35">
      <c r="B45" s="10" t="s">
        <v>77</v>
      </c>
      <c r="C45" s="9"/>
      <c r="D45" s="34">
        <v>3</v>
      </c>
      <c r="E45" s="30">
        <v>400</v>
      </c>
      <c r="F45" s="11"/>
      <c r="G45" s="11"/>
      <c r="H45" s="11"/>
      <c r="I45" s="12">
        <f t="shared" si="2"/>
        <v>0</v>
      </c>
      <c r="J45" s="12">
        <f t="shared" si="1"/>
        <v>0</v>
      </c>
      <c r="K45" s="13" t="e">
        <f t="shared" si="0"/>
        <v>#DIV/0!</v>
      </c>
      <c r="L45" s="31"/>
      <c r="M45" s="33"/>
    </row>
    <row r="46" spans="2:13" ht="39" x14ac:dyDescent="0.35">
      <c r="B46" s="10" t="s">
        <v>78</v>
      </c>
      <c r="C46" s="9"/>
      <c r="D46" s="34">
        <v>3</v>
      </c>
      <c r="E46" s="30">
        <v>700</v>
      </c>
      <c r="F46" s="11"/>
      <c r="G46" s="11"/>
      <c r="H46" s="11"/>
      <c r="I46" s="12">
        <f t="shared" si="2"/>
        <v>0</v>
      </c>
      <c r="J46" s="12">
        <f t="shared" si="1"/>
        <v>0</v>
      </c>
      <c r="K46" s="13" t="e">
        <f t="shared" si="0"/>
        <v>#DIV/0!</v>
      </c>
      <c r="L46" s="31"/>
      <c r="M46" s="33"/>
    </row>
    <row r="47" spans="2:13" ht="13" x14ac:dyDescent="0.35">
      <c r="B47" s="10" t="s">
        <v>79</v>
      </c>
      <c r="C47" s="9"/>
      <c r="D47" s="34">
        <v>3</v>
      </c>
      <c r="E47" s="30">
        <v>2000</v>
      </c>
      <c r="F47" s="11"/>
      <c r="G47" s="11"/>
      <c r="H47" s="11"/>
      <c r="I47" s="12">
        <f t="shared" si="2"/>
        <v>0</v>
      </c>
      <c r="J47" s="12">
        <f t="shared" si="1"/>
        <v>0</v>
      </c>
      <c r="K47" s="13" t="e">
        <f t="shared" ref="K47:K52" si="3">J47/$D$78</f>
        <v>#DIV/0!</v>
      </c>
      <c r="L47" s="31"/>
      <c r="M47" s="33"/>
    </row>
    <row r="48" spans="2:13" ht="13" x14ac:dyDescent="0.35">
      <c r="B48" s="10" t="s">
        <v>80</v>
      </c>
      <c r="C48" s="9"/>
      <c r="D48" s="34">
        <v>3</v>
      </c>
      <c r="E48" s="30">
        <v>3000</v>
      </c>
      <c r="F48" s="11"/>
      <c r="G48" s="11"/>
      <c r="H48" s="11"/>
      <c r="I48" s="12">
        <f t="shared" si="2"/>
        <v>0</v>
      </c>
      <c r="J48" s="12">
        <f t="shared" si="1"/>
        <v>0</v>
      </c>
      <c r="K48" s="13" t="e">
        <f t="shared" si="3"/>
        <v>#DIV/0!</v>
      </c>
      <c r="L48" s="31"/>
      <c r="M48" s="33"/>
    </row>
    <row r="49" spans="2:17" ht="13" x14ac:dyDescent="0.35">
      <c r="B49" s="10" t="s">
        <v>81</v>
      </c>
      <c r="C49" s="9"/>
      <c r="D49" s="34">
        <v>3</v>
      </c>
      <c r="E49" s="30">
        <v>3000</v>
      </c>
      <c r="F49" s="11"/>
      <c r="G49" s="11"/>
      <c r="H49" s="11"/>
      <c r="I49" s="12">
        <f t="shared" si="2"/>
        <v>0</v>
      </c>
      <c r="J49" s="12">
        <f t="shared" si="1"/>
        <v>0</v>
      </c>
      <c r="K49" s="13" t="e">
        <f t="shared" si="3"/>
        <v>#DIV/0!</v>
      </c>
      <c r="L49" s="31"/>
      <c r="M49" s="33"/>
    </row>
    <row r="50" spans="2:17" ht="13" x14ac:dyDescent="0.35">
      <c r="B50" s="10" t="s">
        <v>82</v>
      </c>
      <c r="C50" s="9"/>
      <c r="D50" s="34">
        <v>3</v>
      </c>
      <c r="E50" s="30">
        <v>6000</v>
      </c>
      <c r="F50" s="11"/>
      <c r="G50" s="11"/>
      <c r="H50" s="11"/>
      <c r="I50" s="12">
        <f t="shared" si="2"/>
        <v>0</v>
      </c>
      <c r="J50" s="12">
        <f t="shared" si="1"/>
        <v>0</v>
      </c>
      <c r="K50" s="13" t="e">
        <f t="shared" si="3"/>
        <v>#DIV/0!</v>
      </c>
      <c r="L50" s="31"/>
      <c r="M50" s="33"/>
    </row>
    <row r="51" spans="2:17" ht="13" x14ac:dyDescent="0.35">
      <c r="B51" s="10" t="s">
        <v>83</v>
      </c>
      <c r="C51" s="9"/>
      <c r="D51" s="34">
        <v>3</v>
      </c>
      <c r="E51" s="30">
        <v>3000</v>
      </c>
      <c r="F51" s="11"/>
      <c r="G51" s="11"/>
      <c r="H51" s="11"/>
      <c r="I51" s="12">
        <f t="shared" si="2"/>
        <v>0</v>
      </c>
      <c r="J51" s="12">
        <f t="shared" si="1"/>
        <v>0</v>
      </c>
      <c r="K51" s="13" t="e">
        <f t="shared" si="3"/>
        <v>#DIV/0!</v>
      </c>
      <c r="L51" s="31"/>
      <c r="M51" s="33"/>
    </row>
    <row r="52" spans="2:17" ht="26" x14ac:dyDescent="0.35">
      <c r="B52" s="10" t="s">
        <v>84</v>
      </c>
      <c r="C52" s="9"/>
      <c r="D52" s="34">
        <v>3</v>
      </c>
      <c r="E52" s="30">
        <v>3000</v>
      </c>
      <c r="F52" s="11"/>
      <c r="G52" s="11"/>
      <c r="H52" s="11"/>
      <c r="I52" s="12">
        <f t="shared" si="2"/>
        <v>0</v>
      </c>
      <c r="J52" s="12">
        <f t="shared" si="1"/>
        <v>0</v>
      </c>
      <c r="K52" s="13" t="e">
        <f t="shared" si="3"/>
        <v>#DIV/0!</v>
      </c>
      <c r="L52" s="31"/>
      <c r="M52" s="33"/>
    </row>
    <row r="53" spans="2:17" ht="13" x14ac:dyDescent="0.35">
      <c r="B53" s="10" t="s">
        <v>85</v>
      </c>
      <c r="C53" s="9"/>
      <c r="D53" s="34">
        <v>3</v>
      </c>
      <c r="E53" s="30">
        <v>3000</v>
      </c>
      <c r="F53" s="11"/>
      <c r="G53" s="11"/>
      <c r="H53" s="11"/>
      <c r="I53" s="12">
        <f t="shared" si="2"/>
        <v>0</v>
      </c>
      <c r="J53" s="12">
        <f t="shared" si="1"/>
        <v>0</v>
      </c>
      <c r="K53" s="13" t="e">
        <f>J53/$D$78</f>
        <v>#DIV/0!</v>
      </c>
      <c r="L53" s="31"/>
      <c r="M53" s="33"/>
    </row>
    <row r="54" spans="2:17" ht="13" x14ac:dyDescent="0.35">
      <c r="B54" s="10" t="s">
        <v>86</v>
      </c>
      <c r="C54" s="9"/>
      <c r="D54" s="34">
        <v>3</v>
      </c>
      <c r="E54" s="30">
        <v>3000</v>
      </c>
      <c r="F54" s="11"/>
      <c r="G54" s="11"/>
      <c r="H54" s="11"/>
      <c r="I54" s="12">
        <f t="shared" si="2"/>
        <v>0</v>
      </c>
      <c r="J54" s="12">
        <f t="shared" si="1"/>
        <v>0</v>
      </c>
      <c r="K54" s="13" t="e">
        <f>J54/$D$78</f>
        <v>#DIV/0!</v>
      </c>
      <c r="L54" s="31"/>
      <c r="M54" s="33"/>
    </row>
    <row r="55" spans="2:17" ht="13" x14ac:dyDescent="0.35">
      <c r="B55" s="10" t="s">
        <v>87</v>
      </c>
      <c r="C55" s="9"/>
      <c r="D55" s="34">
        <v>75</v>
      </c>
      <c r="E55" s="30">
        <v>2500</v>
      </c>
      <c r="F55" s="11"/>
      <c r="G55" s="11"/>
      <c r="H55" s="11"/>
      <c r="I55" s="12">
        <f t="shared" si="2"/>
        <v>0</v>
      </c>
      <c r="J55" s="12">
        <f t="shared" si="1"/>
        <v>0</v>
      </c>
      <c r="K55" s="13" t="e">
        <f>J55/$D$78</f>
        <v>#DIV/0!</v>
      </c>
      <c r="L55" s="31"/>
      <c r="M55" s="33"/>
    </row>
    <row r="56" spans="2:17" ht="13" x14ac:dyDescent="0.35">
      <c r="B56" s="10" t="s">
        <v>61</v>
      </c>
      <c r="C56" s="9"/>
      <c r="D56" s="34">
        <v>15</v>
      </c>
      <c r="E56" s="30">
        <v>1500</v>
      </c>
      <c r="F56" s="11"/>
      <c r="G56" s="11"/>
      <c r="H56" s="11"/>
      <c r="I56" s="12">
        <f t="shared" si="2"/>
        <v>0</v>
      </c>
      <c r="J56" s="12">
        <f t="shared" si="1"/>
        <v>0</v>
      </c>
      <c r="K56" s="13" t="e">
        <f>J56/$D$78</f>
        <v>#DIV/0!</v>
      </c>
      <c r="L56" s="31"/>
      <c r="M56" s="33"/>
    </row>
    <row r="57" spans="2:17" ht="13" x14ac:dyDescent="0.35">
      <c r="B57" s="14" t="s">
        <v>2</v>
      </c>
      <c r="C57" s="14"/>
      <c r="D57" s="14"/>
      <c r="E57" s="15"/>
      <c r="F57" s="15">
        <f>SUMPRODUCT($D$4:$D$56,F4:F56)</f>
        <v>0</v>
      </c>
      <c r="G57" s="15">
        <f>SUMPRODUCT($D$4:$D$56,G4:G56)</f>
        <v>0</v>
      </c>
      <c r="H57" s="15">
        <f>SUMPRODUCT($D$4:$D$56,H4:H56)</f>
        <v>0</v>
      </c>
      <c r="I57" s="16">
        <f>SUM(I4:I56)</f>
        <v>0</v>
      </c>
      <c r="J57" s="17">
        <f>SUM(J4:J56)</f>
        <v>0</v>
      </c>
      <c r="K57" s="18" t="e">
        <f>J57/$D$78</f>
        <v>#DIV/0!</v>
      </c>
      <c r="L57" s="35"/>
      <c r="M57" s="35"/>
    </row>
    <row r="58" spans="2:17" x14ac:dyDescent="0.35">
      <c r="M58" s="8"/>
    </row>
    <row r="62" spans="2:17" ht="22.75" customHeight="1" x14ac:dyDescent="0.35">
      <c r="B62" s="53" t="s">
        <v>18</v>
      </c>
      <c r="C62" s="54"/>
      <c r="D62" s="54"/>
      <c r="E62" s="54"/>
      <c r="F62" s="54"/>
      <c r="G62" s="54"/>
      <c r="H62" s="54"/>
    </row>
    <row r="63" spans="2:17" ht="13" x14ac:dyDescent="0.35">
      <c r="B63" s="9" t="s">
        <v>7</v>
      </c>
      <c r="C63" s="9"/>
      <c r="D63" s="9" t="s">
        <v>1</v>
      </c>
      <c r="E63" s="9" t="s">
        <v>4</v>
      </c>
      <c r="F63" s="55" t="s">
        <v>9</v>
      </c>
      <c r="G63" s="56"/>
      <c r="H63" s="57"/>
      <c r="I63" s="58"/>
      <c r="J63" s="59"/>
      <c r="K63" s="59"/>
      <c r="L63" s="59"/>
      <c r="M63" s="59"/>
      <c r="N63" s="59"/>
      <c r="O63" s="59"/>
      <c r="P63" s="59"/>
      <c r="Q63" s="59"/>
    </row>
    <row r="64" spans="2:17" ht="13" x14ac:dyDescent="0.35">
      <c r="B64" s="7" t="s">
        <v>6</v>
      </c>
      <c r="C64" s="7"/>
      <c r="D64" s="11"/>
      <c r="E64" s="20" t="e">
        <f t="shared" ref="E64:E73" si="4">D64/$D$78</f>
        <v>#DIV/0!</v>
      </c>
      <c r="F64" s="31"/>
      <c r="G64" s="32"/>
      <c r="H64" s="33"/>
    </row>
    <row r="65" spans="2:8" ht="13" customHeight="1" x14ac:dyDescent="0.35">
      <c r="B65" s="7" t="s">
        <v>22</v>
      </c>
      <c r="C65" s="7" t="s">
        <v>23</v>
      </c>
      <c r="D65" s="11"/>
      <c r="E65" s="20" t="e">
        <f t="shared" si="4"/>
        <v>#DIV/0!</v>
      </c>
      <c r="F65" s="31"/>
      <c r="G65" s="32"/>
      <c r="H65" s="33"/>
    </row>
    <row r="66" spans="2:8" ht="13" x14ac:dyDescent="0.35">
      <c r="B66" s="7" t="s">
        <v>28</v>
      </c>
      <c r="C66" s="7" t="s">
        <v>23</v>
      </c>
      <c r="D66" s="11"/>
      <c r="E66" s="20" t="e">
        <f t="shared" si="4"/>
        <v>#DIV/0!</v>
      </c>
      <c r="F66" s="31"/>
      <c r="G66" s="32"/>
      <c r="H66" s="33"/>
    </row>
    <row r="67" spans="2:8" ht="13" x14ac:dyDescent="0.35">
      <c r="B67" s="7" t="s">
        <v>29</v>
      </c>
      <c r="C67" s="7"/>
      <c r="D67" s="11"/>
      <c r="E67" s="20" t="e">
        <f t="shared" si="4"/>
        <v>#DIV/0!</v>
      </c>
      <c r="F67" s="31"/>
      <c r="G67" s="32"/>
      <c r="H67" s="33"/>
    </row>
    <row r="68" spans="2:8" ht="13" x14ac:dyDescent="0.35">
      <c r="B68" s="7" t="s">
        <v>30</v>
      </c>
      <c r="C68" s="7"/>
      <c r="D68" s="11"/>
      <c r="E68" s="20" t="e">
        <f t="shared" si="4"/>
        <v>#DIV/0!</v>
      </c>
      <c r="F68" s="31"/>
      <c r="G68" s="32"/>
      <c r="H68" s="33"/>
    </row>
    <row r="69" spans="2:8" ht="13" x14ac:dyDescent="0.35">
      <c r="B69" s="7" t="s">
        <v>31</v>
      </c>
      <c r="C69" s="7"/>
      <c r="D69" s="11"/>
      <c r="E69" s="20" t="e">
        <f t="shared" si="4"/>
        <v>#DIV/0!</v>
      </c>
      <c r="F69" s="31"/>
      <c r="G69" s="32"/>
      <c r="H69" s="33"/>
    </row>
    <row r="70" spans="2:8" ht="13" x14ac:dyDescent="0.35">
      <c r="B70" s="7" t="s">
        <v>34</v>
      </c>
      <c r="C70" s="7"/>
      <c r="D70" s="11"/>
      <c r="E70" s="20" t="e">
        <f t="shared" si="4"/>
        <v>#DIV/0!</v>
      </c>
      <c r="F70" s="31"/>
      <c r="G70" s="32"/>
      <c r="H70" s="33"/>
    </row>
    <row r="71" spans="2:8" ht="13" x14ac:dyDescent="0.35">
      <c r="B71" s="7" t="s">
        <v>32</v>
      </c>
      <c r="C71" s="7"/>
      <c r="D71" s="11"/>
      <c r="E71" s="20" t="e">
        <f t="shared" si="4"/>
        <v>#DIV/0!</v>
      </c>
      <c r="F71" s="31"/>
      <c r="G71" s="32"/>
      <c r="H71" s="33"/>
    </row>
    <row r="72" spans="2:8" ht="13" x14ac:dyDescent="0.35">
      <c r="B72" s="7" t="s">
        <v>33</v>
      </c>
      <c r="C72" s="7"/>
      <c r="D72" s="11"/>
      <c r="E72" s="20" t="e">
        <f t="shared" si="4"/>
        <v>#DIV/0!</v>
      </c>
      <c r="F72" s="31"/>
      <c r="G72" s="32"/>
      <c r="H72" s="33"/>
    </row>
    <row r="73" spans="2:8" ht="13" x14ac:dyDescent="0.35">
      <c r="B73" s="14" t="s">
        <v>2</v>
      </c>
      <c r="C73" s="14"/>
      <c r="D73" s="22">
        <f>SUM(D64:D72)</f>
        <v>0</v>
      </c>
      <c r="E73" s="21" t="e">
        <f t="shared" si="4"/>
        <v>#DIV/0!</v>
      </c>
      <c r="F73" s="48"/>
      <c r="G73" s="49"/>
      <c r="H73" s="50"/>
    </row>
    <row r="76" spans="2:8" ht="22.75" customHeight="1" x14ac:dyDescent="0.35">
      <c r="B76" s="51" t="s">
        <v>10</v>
      </c>
      <c r="C76" s="51"/>
      <c r="D76" s="51"/>
      <c r="E76" s="51"/>
    </row>
    <row r="77" spans="2:8" ht="14.5" x14ac:dyDescent="0.35">
      <c r="B77" s="23" t="s">
        <v>11</v>
      </c>
      <c r="C77" s="29"/>
      <c r="D77" s="24">
        <f>I57</f>
        <v>0</v>
      </c>
      <c r="E77" s="25"/>
    </row>
    <row r="78" spans="2:8" ht="14.5" x14ac:dyDescent="0.35">
      <c r="B78" s="23" t="s">
        <v>12</v>
      </c>
      <c r="C78" s="28"/>
      <c r="D78" s="24">
        <f>J57+D73</f>
        <v>0</v>
      </c>
      <c r="E78" s="26" t="e">
        <f>D78/$D$77</f>
        <v>#DIV/0!</v>
      </c>
    </row>
    <row r="79" spans="2:8" ht="14.5" x14ac:dyDescent="0.35">
      <c r="B79" s="23" t="s">
        <v>13</v>
      </c>
      <c r="C79" s="23"/>
      <c r="D79" s="24">
        <f>D77-D78</f>
        <v>0</v>
      </c>
      <c r="E79" s="26" t="e">
        <f>D79/$D$77</f>
        <v>#DIV/0!</v>
      </c>
    </row>
    <row r="80" spans="2:8" ht="14.5" x14ac:dyDescent="0.35">
      <c r="B80" s="27"/>
      <c r="C80" s="27"/>
      <c r="D80" s="27"/>
      <c r="E80" s="27"/>
    </row>
  </sheetData>
  <mergeCells count="7">
    <mergeCell ref="B76:E76"/>
    <mergeCell ref="B1:L1"/>
    <mergeCell ref="B2:M2"/>
    <mergeCell ref="B62:H62"/>
    <mergeCell ref="F63:H63"/>
    <mergeCell ref="I63:Q63"/>
    <mergeCell ref="F73:H73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&amp;C&amp;"-,Grassetto"ID 2803 - AQ Autobus Metano Ed. 2 - Allegato 9  Schema Conto Economico di Commessa</oddHeader>
    <oddFooter xml:space="preserve">&amp;CConsip Public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6F550-4134-4B16-85B5-AF19BCBC8D1C}">
  <dimension ref="B1:Q79"/>
  <sheetViews>
    <sheetView view="pageLayout" zoomScale="77" zoomScaleNormal="100" zoomScalePageLayoutView="77" workbookViewId="0">
      <selection activeCell="K66" sqref="K66"/>
    </sheetView>
  </sheetViews>
  <sheetFormatPr defaultColWidth="8.7265625" defaultRowHeight="12" x14ac:dyDescent="0.35"/>
  <cols>
    <col min="1" max="1" width="1.54296875" style="1" customWidth="1"/>
    <col min="2" max="2" width="34.1796875" style="1" bestFit="1" customWidth="1"/>
    <col min="3" max="3" width="3.1796875" style="1" customWidth="1"/>
    <col min="4" max="4" width="11.453125" style="1" customWidth="1"/>
    <col min="5" max="5" width="12.36328125" style="1" bestFit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1796875" style="1" customWidth="1"/>
    <col min="13" max="15" width="9.7265625" style="1" customWidth="1"/>
    <col min="16" max="16" width="11.81640625" style="1" customWidth="1"/>
    <col min="17" max="16384" width="8.7265625" style="1"/>
  </cols>
  <sheetData>
    <row r="1" spans="2:16" ht="14.5" x14ac:dyDescent="0.35">
      <c r="B1" s="52" t="s">
        <v>99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6" ht="22.75" customHeight="1" x14ac:dyDescent="0.35">
      <c r="B2" s="53" t="s">
        <v>19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16" ht="65" x14ac:dyDescent="0.35">
      <c r="B3" s="9" t="s">
        <v>8</v>
      </c>
      <c r="C3" s="19"/>
      <c r="D3" s="9" t="s">
        <v>35</v>
      </c>
      <c r="E3" s="9" t="s">
        <v>3</v>
      </c>
      <c r="F3" s="9" t="s">
        <v>5</v>
      </c>
      <c r="G3" s="9" t="s">
        <v>14</v>
      </c>
      <c r="H3" s="9" t="s">
        <v>36</v>
      </c>
      <c r="I3" s="9" t="s">
        <v>0</v>
      </c>
      <c r="J3" s="9" t="s">
        <v>1</v>
      </c>
      <c r="K3" s="9" t="s">
        <v>4</v>
      </c>
      <c r="L3" s="9" t="s">
        <v>9</v>
      </c>
      <c r="M3" s="9"/>
    </row>
    <row r="4" spans="2:16" ht="42.5" customHeight="1" x14ac:dyDescent="0.35">
      <c r="B4" s="10" t="s">
        <v>37</v>
      </c>
      <c r="C4" s="9"/>
      <c r="D4" s="34">
        <v>110</v>
      </c>
      <c r="E4" s="30">
        <v>340000</v>
      </c>
      <c r="F4" s="11"/>
      <c r="G4" s="11"/>
      <c r="H4" s="11"/>
      <c r="I4" s="12">
        <f>F4*D4</f>
        <v>0</v>
      </c>
      <c r="J4" s="12">
        <f>(G4+H4)*D4</f>
        <v>0</v>
      </c>
      <c r="K4" s="13" t="e">
        <f t="shared" ref="K4:K35" si="0">J4/$D$77</f>
        <v>#DIV/0!</v>
      </c>
      <c r="L4" s="31"/>
      <c r="M4" s="33"/>
      <c r="N4" s="8"/>
      <c r="O4" s="8"/>
      <c r="P4" s="8"/>
    </row>
    <row r="5" spans="2:16" ht="26" x14ac:dyDescent="0.35">
      <c r="B5" s="10" t="s">
        <v>38</v>
      </c>
      <c r="C5" s="9"/>
      <c r="D5" s="34">
        <v>7</v>
      </c>
      <c r="E5" s="30">
        <v>700</v>
      </c>
      <c r="F5" s="11"/>
      <c r="G5" s="11"/>
      <c r="H5" s="11"/>
      <c r="I5" s="12">
        <f>F5*D5</f>
        <v>0</v>
      </c>
      <c r="J5" s="12">
        <f t="shared" ref="J5:J55" si="1">(G5+H5)*D5</f>
        <v>0</v>
      </c>
      <c r="K5" s="13" t="e">
        <f t="shared" si="0"/>
        <v>#DIV/0!</v>
      </c>
      <c r="L5" s="31"/>
      <c r="M5" s="33"/>
      <c r="N5" s="8"/>
      <c r="O5" s="8"/>
      <c r="P5" s="8"/>
    </row>
    <row r="6" spans="2:16" ht="26" x14ac:dyDescent="0.35">
      <c r="B6" s="10" t="s">
        <v>39</v>
      </c>
      <c r="C6" s="10"/>
      <c r="D6" s="34">
        <v>58</v>
      </c>
      <c r="E6" s="30">
        <v>2400</v>
      </c>
      <c r="F6" s="11"/>
      <c r="G6" s="11"/>
      <c r="H6" s="11"/>
      <c r="I6" s="12">
        <f>F6*D6</f>
        <v>0</v>
      </c>
      <c r="J6" s="12">
        <f t="shared" si="1"/>
        <v>0</v>
      </c>
      <c r="K6" s="13" t="e">
        <f t="shared" si="0"/>
        <v>#DIV/0!</v>
      </c>
      <c r="L6" s="31"/>
      <c r="M6" s="33"/>
    </row>
    <row r="7" spans="2:16" ht="26" x14ac:dyDescent="0.35">
      <c r="B7" s="10" t="s">
        <v>40</v>
      </c>
      <c r="C7" s="9"/>
      <c r="D7" s="34">
        <v>7</v>
      </c>
      <c r="E7" s="30">
        <v>2400</v>
      </c>
      <c r="F7" s="11"/>
      <c r="G7" s="11"/>
      <c r="H7" s="11"/>
      <c r="I7" s="12">
        <f>F7*D7</f>
        <v>0</v>
      </c>
      <c r="J7" s="12">
        <f t="shared" si="1"/>
        <v>0</v>
      </c>
      <c r="K7" s="13" t="e">
        <f t="shared" si="0"/>
        <v>#DIV/0!</v>
      </c>
      <c r="L7" s="31"/>
      <c r="M7" s="33"/>
    </row>
    <row r="8" spans="2:16" ht="26" x14ac:dyDescent="0.35">
      <c r="B8" s="10" t="s">
        <v>41</v>
      </c>
      <c r="C8" s="9"/>
      <c r="D8" s="34">
        <v>17</v>
      </c>
      <c r="E8" s="30">
        <v>3300</v>
      </c>
      <c r="F8" s="11"/>
      <c r="G8" s="11"/>
      <c r="H8" s="11"/>
      <c r="I8" s="12">
        <f t="shared" ref="I8:I55" si="2">F8*D8</f>
        <v>0</v>
      </c>
      <c r="J8" s="12">
        <f t="shared" si="1"/>
        <v>0</v>
      </c>
      <c r="K8" s="13" t="e">
        <f t="shared" si="0"/>
        <v>#DIV/0!</v>
      </c>
      <c r="L8" s="31"/>
      <c r="M8" s="33"/>
    </row>
    <row r="9" spans="2:16" ht="26" x14ac:dyDescent="0.35">
      <c r="B9" s="10" t="s">
        <v>42</v>
      </c>
      <c r="C9" s="9"/>
      <c r="D9" s="34">
        <v>6</v>
      </c>
      <c r="E9" s="30">
        <v>3600</v>
      </c>
      <c r="F9" s="11"/>
      <c r="G9" s="11"/>
      <c r="H9" s="11"/>
      <c r="I9" s="12">
        <f t="shared" si="2"/>
        <v>0</v>
      </c>
      <c r="J9" s="12">
        <f t="shared" si="1"/>
        <v>0</v>
      </c>
      <c r="K9" s="13" t="e">
        <f t="shared" si="0"/>
        <v>#DIV/0!</v>
      </c>
      <c r="L9" s="31"/>
      <c r="M9" s="33"/>
    </row>
    <row r="10" spans="2:16" ht="26" x14ac:dyDescent="0.35">
      <c r="B10" s="10" t="s">
        <v>43</v>
      </c>
      <c r="C10" s="9"/>
      <c r="D10" s="34">
        <v>6</v>
      </c>
      <c r="E10" s="30">
        <v>4800</v>
      </c>
      <c r="F10" s="11"/>
      <c r="G10" s="11"/>
      <c r="H10" s="11"/>
      <c r="I10" s="12">
        <f t="shared" si="2"/>
        <v>0</v>
      </c>
      <c r="J10" s="12">
        <f t="shared" si="1"/>
        <v>0</v>
      </c>
      <c r="K10" s="13" t="e">
        <f t="shared" si="0"/>
        <v>#DIV/0!</v>
      </c>
      <c r="L10" s="31"/>
      <c r="M10" s="33"/>
    </row>
    <row r="11" spans="2:16" ht="26" x14ac:dyDescent="0.35">
      <c r="B11" s="10" t="s">
        <v>64</v>
      </c>
      <c r="C11" s="9"/>
      <c r="D11" s="34">
        <v>6</v>
      </c>
      <c r="E11" s="30">
        <v>5400</v>
      </c>
      <c r="F11" s="11"/>
      <c r="G11" s="11"/>
      <c r="H11" s="11"/>
      <c r="I11" s="12">
        <f t="shared" si="2"/>
        <v>0</v>
      </c>
      <c r="J11" s="12">
        <f t="shared" si="1"/>
        <v>0</v>
      </c>
      <c r="K11" s="13" t="e">
        <f t="shared" si="0"/>
        <v>#DIV/0!</v>
      </c>
      <c r="L11" s="31"/>
      <c r="M11" s="33"/>
    </row>
    <row r="12" spans="2:16" ht="26" x14ac:dyDescent="0.35">
      <c r="B12" s="10" t="s">
        <v>44</v>
      </c>
      <c r="C12" s="9"/>
      <c r="D12" s="34">
        <v>3</v>
      </c>
      <c r="E12" s="30">
        <v>6600</v>
      </c>
      <c r="F12" s="11"/>
      <c r="G12" s="11"/>
      <c r="H12" s="11"/>
      <c r="I12" s="12">
        <f t="shared" si="2"/>
        <v>0</v>
      </c>
      <c r="J12" s="12">
        <f t="shared" si="1"/>
        <v>0</v>
      </c>
      <c r="K12" s="13" t="e">
        <f t="shared" si="0"/>
        <v>#DIV/0!</v>
      </c>
      <c r="L12" s="31"/>
      <c r="M12" s="33"/>
    </row>
    <row r="13" spans="2:16" ht="26" x14ac:dyDescent="0.35">
      <c r="B13" s="10" t="s">
        <v>45</v>
      </c>
      <c r="C13" s="9"/>
      <c r="D13" s="34">
        <v>97</v>
      </c>
      <c r="E13" s="30">
        <v>4000</v>
      </c>
      <c r="F13" s="11"/>
      <c r="G13" s="11"/>
      <c r="H13" s="11"/>
      <c r="I13" s="12">
        <f t="shared" si="2"/>
        <v>0</v>
      </c>
      <c r="J13" s="12">
        <f t="shared" si="1"/>
        <v>0</v>
      </c>
      <c r="K13" s="13" t="e">
        <f t="shared" si="0"/>
        <v>#DIV/0!</v>
      </c>
      <c r="L13" s="31"/>
      <c r="M13" s="33"/>
    </row>
    <row r="14" spans="2:16" ht="13" x14ac:dyDescent="0.35">
      <c r="B14" s="10" t="s">
        <v>46</v>
      </c>
      <c r="C14" s="9"/>
      <c r="D14" s="34">
        <v>42</v>
      </c>
      <c r="E14" s="30">
        <v>3000</v>
      </c>
      <c r="F14" s="11"/>
      <c r="G14" s="11"/>
      <c r="H14" s="11"/>
      <c r="I14" s="12">
        <f t="shared" si="2"/>
        <v>0</v>
      </c>
      <c r="J14" s="12">
        <f t="shared" si="1"/>
        <v>0</v>
      </c>
      <c r="K14" s="13" t="e">
        <f t="shared" si="0"/>
        <v>#DIV/0!</v>
      </c>
      <c r="L14" s="31"/>
      <c r="M14" s="33"/>
    </row>
    <row r="15" spans="2:16" ht="13" x14ac:dyDescent="0.35">
      <c r="B15" s="10" t="s">
        <v>47</v>
      </c>
      <c r="C15" s="9"/>
      <c r="D15" s="34">
        <v>11</v>
      </c>
      <c r="E15" s="30">
        <v>4000</v>
      </c>
      <c r="F15" s="11"/>
      <c r="G15" s="11"/>
      <c r="H15" s="11"/>
      <c r="I15" s="12">
        <f t="shared" si="2"/>
        <v>0</v>
      </c>
      <c r="J15" s="12">
        <f t="shared" si="1"/>
        <v>0</v>
      </c>
      <c r="K15" s="13" t="e">
        <f t="shared" si="0"/>
        <v>#DIV/0!</v>
      </c>
      <c r="L15" s="31"/>
      <c r="M15" s="33"/>
    </row>
    <row r="16" spans="2:16" ht="13" x14ac:dyDescent="0.35">
      <c r="B16" s="10" t="s">
        <v>48</v>
      </c>
      <c r="C16" s="9"/>
      <c r="D16" s="34">
        <v>83</v>
      </c>
      <c r="E16" s="30">
        <v>1000</v>
      </c>
      <c r="F16" s="11"/>
      <c r="G16" s="11"/>
      <c r="H16" s="11"/>
      <c r="I16" s="12">
        <f t="shared" si="2"/>
        <v>0</v>
      </c>
      <c r="J16" s="12">
        <f t="shared" si="1"/>
        <v>0</v>
      </c>
      <c r="K16" s="13" t="e">
        <f t="shared" si="0"/>
        <v>#DIV/0!</v>
      </c>
      <c r="L16" s="31"/>
      <c r="M16" s="33"/>
    </row>
    <row r="17" spans="2:13" ht="13" x14ac:dyDescent="0.35">
      <c r="B17" s="10" t="s">
        <v>49</v>
      </c>
      <c r="C17" s="9"/>
      <c r="D17" s="34">
        <v>83</v>
      </c>
      <c r="E17" s="30">
        <v>1300</v>
      </c>
      <c r="F17" s="11"/>
      <c r="G17" s="11"/>
      <c r="H17" s="11"/>
      <c r="I17" s="12">
        <f t="shared" si="2"/>
        <v>0</v>
      </c>
      <c r="J17" s="12">
        <f t="shared" si="1"/>
        <v>0</v>
      </c>
      <c r="K17" s="13" t="e">
        <f t="shared" si="0"/>
        <v>#DIV/0!</v>
      </c>
      <c r="L17" s="31"/>
      <c r="M17" s="33"/>
    </row>
    <row r="18" spans="2:13" ht="13" x14ac:dyDescent="0.35">
      <c r="B18" s="10" t="s">
        <v>50</v>
      </c>
      <c r="C18" s="9"/>
      <c r="D18" s="34">
        <v>22</v>
      </c>
      <c r="E18" s="30">
        <v>1400</v>
      </c>
      <c r="F18" s="11"/>
      <c r="G18" s="11"/>
      <c r="H18" s="11"/>
      <c r="I18" s="12">
        <f t="shared" si="2"/>
        <v>0</v>
      </c>
      <c r="J18" s="12">
        <f t="shared" si="1"/>
        <v>0</v>
      </c>
      <c r="K18" s="13" t="e">
        <f t="shared" si="0"/>
        <v>#DIV/0!</v>
      </c>
      <c r="L18" s="31"/>
      <c r="M18" s="33"/>
    </row>
    <row r="19" spans="2:13" ht="13" x14ac:dyDescent="0.35">
      <c r="B19" s="10" t="s">
        <v>51</v>
      </c>
      <c r="C19" s="9"/>
      <c r="D19" s="34">
        <v>97</v>
      </c>
      <c r="E19" s="30">
        <v>600</v>
      </c>
      <c r="F19" s="11"/>
      <c r="G19" s="11"/>
      <c r="H19" s="11"/>
      <c r="I19" s="12">
        <f t="shared" si="2"/>
        <v>0</v>
      </c>
      <c r="J19" s="12">
        <f t="shared" si="1"/>
        <v>0</v>
      </c>
      <c r="K19" s="13" t="e">
        <f t="shared" si="0"/>
        <v>#DIV/0!</v>
      </c>
      <c r="L19" s="31"/>
      <c r="M19" s="33"/>
    </row>
    <row r="20" spans="2:13" ht="26" x14ac:dyDescent="0.35">
      <c r="B20" s="10" t="s">
        <v>95</v>
      </c>
      <c r="C20" s="9"/>
      <c r="D20" s="34">
        <v>20</v>
      </c>
      <c r="E20" s="30">
        <v>6000</v>
      </c>
      <c r="F20" s="11"/>
      <c r="G20" s="11"/>
      <c r="H20" s="11"/>
      <c r="I20" s="12">
        <f t="shared" si="2"/>
        <v>0</v>
      </c>
      <c r="J20" s="12">
        <f t="shared" si="1"/>
        <v>0</v>
      </c>
      <c r="K20" s="13" t="e">
        <f t="shared" si="0"/>
        <v>#DIV/0!</v>
      </c>
      <c r="L20" s="31"/>
      <c r="M20" s="33"/>
    </row>
    <row r="21" spans="2:13" ht="13" x14ac:dyDescent="0.35">
      <c r="B21" s="10" t="s">
        <v>96</v>
      </c>
      <c r="C21" s="9"/>
      <c r="D21" s="34">
        <v>66</v>
      </c>
      <c r="E21" s="30">
        <v>4000</v>
      </c>
      <c r="F21" s="11"/>
      <c r="G21" s="11"/>
      <c r="H21" s="11"/>
      <c r="I21" s="12">
        <f t="shared" si="2"/>
        <v>0</v>
      </c>
      <c r="J21" s="12">
        <f t="shared" si="1"/>
        <v>0</v>
      </c>
      <c r="K21" s="13" t="e">
        <f t="shared" si="0"/>
        <v>#DIV/0!</v>
      </c>
      <c r="L21" s="31"/>
      <c r="M21" s="33"/>
    </row>
    <row r="22" spans="2:13" ht="13" x14ac:dyDescent="0.35">
      <c r="B22" s="10" t="s">
        <v>62</v>
      </c>
      <c r="C22" s="9"/>
      <c r="D22" s="34">
        <v>66</v>
      </c>
      <c r="E22" s="30">
        <v>3000</v>
      </c>
      <c r="F22" s="11"/>
      <c r="G22" s="11"/>
      <c r="H22" s="11"/>
      <c r="I22" s="12">
        <f t="shared" si="2"/>
        <v>0</v>
      </c>
      <c r="J22" s="12">
        <f t="shared" si="1"/>
        <v>0</v>
      </c>
      <c r="K22" s="13" t="e">
        <f t="shared" si="0"/>
        <v>#DIV/0!</v>
      </c>
      <c r="L22" s="31"/>
      <c r="M22" s="33"/>
    </row>
    <row r="23" spans="2:13" ht="13" x14ac:dyDescent="0.35">
      <c r="B23" s="10" t="s">
        <v>97</v>
      </c>
      <c r="C23" s="9"/>
      <c r="D23" s="34">
        <v>66</v>
      </c>
      <c r="E23" s="30">
        <v>3000</v>
      </c>
      <c r="F23" s="11"/>
      <c r="G23" s="11"/>
      <c r="H23" s="11"/>
      <c r="I23" s="12">
        <f t="shared" si="2"/>
        <v>0</v>
      </c>
      <c r="J23" s="12">
        <f t="shared" si="1"/>
        <v>0</v>
      </c>
      <c r="K23" s="13" t="e">
        <f t="shared" si="0"/>
        <v>#DIV/0!</v>
      </c>
      <c r="L23" s="31"/>
      <c r="M23" s="33"/>
    </row>
    <row r="24" spans="2:13" ht="13" x14ac:dyDescent="0.35">
      <c r="B24" s="10" t="s">
        <v>52</v>
      </c>
      <c r="C24" s="9"/>
      <c r="D24" s="34">
        <v>38</v>
      </c>
      <c r="E24" s="30">
        <v>1800</v>
      </c>
      <c r="F24" s="11"/>
      <c r="G24" s="11"/>
      <c r="H24" s="11"/>
      <c r="I24" s="12">
        <f t="shared" si="2"/>
        <v>0</v>
      </c>
      <c r="J24" s="12">
        <f t="shared" si="1"/>
        <v>0</v>
      </c>
      <c r="K24" s="13" t="e">
        <f t="shared" si="0"/>
        <v>#DIV/0!</v>
      </c>
      <c r="L24" s="31"/>
      <c r="M24" s="33"/>
    </row>
    <row r="25" spans="2:13" ht="13" x14ac:dyDescent="0.35">
      <c r="B25" s="10" t="s">
        <v>53</v>
      </c>
      <c r="C25" s="9"/>
      <c r="D25" s="34">
        <v>80</v>
      </c>
      <c r="E25" s="30">
        <v>3000</v>
      </c>
      <c r="F25" s="11"/>
      <c r="G25" s="11"/>
      <c r="H25" s="11"/>
      <c r="I25" s="12">
        <f t="shared" si="2"/>
        <v>0</v>
      </c>
      <c r="J25" s="12">
        <f t="shared" si="1"/>
        <v>0</v>
      </c>
      <c r="K25" s="13" t="e">
        <f t="shared" si="0"/>
        <v>#DIV/0!</v>
      </c>
      <c r="L25" s="31"/>
      <c r="M25" s="33"/>
    </row>
    <row r="26" spans="2:13" ht="13" x14ac:dyDescent="0.35">
      <c r="B26" s="10" t="s">
        <v>54</v>
      </c>
      <c r="C26" s="9"/>
      <c r="D26" s="34">
        <v>40</v>
      </c>
      <c r="E26" s="30">
        <v>2000</v>
      </c>
      <c r="F26" s="11"/>
      <c r="G26" s="11"/>
      <c r="H26" s="11"/>
      <c r="I26" s="12">
        <f t="shared" si="2"/>
        <v>0</v>
      </c>
      <c r="J26" s="12">
        <f t="shared" si="1"/>
        <v>0</v>
      </c>
      <c r="K26" s="13" t="e">
        <f t="shared" si="0"/>
        <v>#DIV/0!</v>
      </c>
      <c r="L26" s="31"/>
      <c r="M26" s="33"/>
    </row>
    <row r="27" spans="2:13" ht="13" x14ac:dyDescent="0.35">
      <c r="B27" s="10" t="s">
        <v>55</v>
      </c>
      <c r="C27" s="9"/>
      <c r="D27" s="34">
        <v>40</v>
      </c>
      <c r="E27" s="30">
        <v>2600</v>
      </c>
      <c r="F27" s="11"/>
      <c r="G27" s="11"/>
      <c r="H27" s="11"/>
      <c r="I27" s="12">
        <f t="shared" si="2"/>
        <v>0</v>
      </c>
      <c r="J27" s="12">
        <f t="shared" si="1"/>
        <v>0</v>
      </c>
      <c r="K27" s="13" t="e">
        <f t="shared" si="0"/>
        <v>#DIV/0!</v>
      </c>
      <c r="L27" s="31"/>
      <c r="M27" s="33"/>
    </row>
    <row r="28" spans="2:13" ht="13" x14ac:dyDescent="0.35">
      <c r="B28" s="10" t="s">
        <v>56</v>
      </c>
      <c r="C28" s="9"/>
      <c r="D28" s="34">
        <v>80</v>
      </c>
      <c r="E28" s="30">
        <v>700</v>
      </c>
      <c r="F28" s="11"/>
      <c r="G28" s="11"/>
      <c r="H28" s="11"/>
      <c r="I28" s="12">
        <f t="shared" si="2"/>
        <v>0</v>
      </c>
      <c r="J28" s="12">
        <f t="shared" si="1"/>
        <v>0</v>
      </c>
      <c r="K28" s="13" t="e">
        <f t="shared" si="0"/>
        <v>#DIV/0!</v>
      </c>
      <c r="L28" s="31"/>
      <c r="M28" s="33"/>
    </row>
    <row r="29" spans="2:13" ht="13" x14ac:dyDescent="0.35">
      <c r="B29" s="10" t="s">
        <v>67</v>
      </c>
      <c r="C29" s="9"/>
      <c r="D29" s="34">
        <v>64</v>
      </c>
      <c r="E29" s="30">
        <v>500</v>
      </c>
      <c r="F29" s="11"/>
      <c r="G29" s="11"/>
      <c r="H29" s="11"/>
      <c r="I29" s="12">
        <f t="shared" si="2"/>
        <v>0</v>
      </c>
      <c r="J29" s="12">
        <f t="shared" si="1"/>
        <v>0</v>
      </c>
      <c r="K29" s="13" t="e">
        <f t="shared" si="0"/>
        <v>#DIV/0!</v>
      </c>
      <c r="L29" s="31"/>
      <c r="M29" s="33"/>
    </row>
    <row r="30" spans="2:13" ht="13" x14ac:dyDescent="0.35">
      <c r="B30" s="10" t="s">
        <v>68</v>
      </c>
      <c r="C30" s="9"/>
      <c r="D30" s="34">
        <v>45</v>
      </c>
      <c r="E30" s="30">
        <v>3900</v>
      </c>
      <c r="F30" s="11"/>
      <c r="G30" s="11"/>
      <c r="H30" s="11"/>
      <c r="I30" s="12">
        <f t="shared" si="2"/>
        <v>0</v>
      </c>
      <c r="J30" s="12">
        <f t="shared" si="1"/>
        <v>0</v>
      </c>
      <c r="K30" s="13" t="e">
        <f t="shared" si="0"/>
        <v>#DIV/0!</v>
      </c>
      <c r="L30" s="31"/>
      <c r="M30" s="33"/>
    </row>
    <row r="31" spans="2:13" ht="13" x14ac:dyDescent="0.35">
      <c r="B31" s="10" t="s">
        <v>98</v>
      </c>
      <c r="C31" s="9"/>
      <c r="D31" s="34">
        <v>70</v>
      </c>
      <c r="E31" s="30">
        <v>1500</v>
      </c>
      <c r="F31" s="11"/>
      <c r="G31" s="11"/>
      <c r="H31" s="11"/>
      <c r="I31" s="12">
        <f t="shared" si="2"/>
        <v>0</v>
      </c>
      <c r="J31" s="12">
        <f t="shared" si="1"/>
        <v>0</v>
      </c>
      <c r="K31" s="13" t="e">
        <f t="shared" si="0"/>
        <v>#DIV/0!</v>
      </c>
      <c r="L31" s="31"/>
      <c r="M31" s="33"/>
    </row>
    <row r="32" spans="2:13" ht="13" x14ac:dyDescent="0.35">
      <c r="B32" s="10" t="s">
        <v>69</v>
      </c>
      <c r="C32" s="9"/>
      <c r="D32" s="34">
        <v>80</v>
      </c>
      <c r="E32" s="30">
        <v>2100</v>
      </c>
      <c r="F32" s="11"/>
      <c r="G32" s="11"/>
      <c r="H32" s="11"/>
      <c r="I32" s="12">
        <f t="shared" si="2"/>
        <v>0</v>
      </c>
      <c r="J32" s="12">
        <f t="shared" si="1"/>
        <v>0</v>
      </c>
      <c r="K32" s="13" t="e">
        <f t="shared" si="0"/>
        <v>#DIV/0!</v>
      </c>
      <c r="L32" s="31"/>
      <c r="M32" s="33"/>
    </row>
    <row r="33" spans="2:13" ht="26" x14ac:dyDescent="0.35">
      <c r="B33" s="10" t="s">
        <v>70</v>
      </c>
      <c r="C33" s="9"/>
      <c r="D33" s="34">
        <v>80</v>
      </c>
      <c r="E33" s="30">
        <v>2400</v>
      </c>
      <c r="F33" s="11"/>
      <c r="G33" s="11"/>
      <c r="H33" s="11"/>
      <c r="I33" s="12">
        <f t="shared" si="2"/>
        <v>0</v>
      </c>
      <c r="J33" s="12">
        <f t="shared" si="1"/>
        <v>0</v>
      </c>
      <c r="K33" s="13" t="e">
        <f t="shared" si="0"/>
        <v>#DIV/0!</v>
      </c>
      <c r="L33" s="31"/>
      <c r="M33" s="33"/>
    </row>
    <row r="34" spans="2:13" ht="26" x14ac:dyDescent="0.35">
      <c r="B34" s="10" t="s">
        <v>71</v>
      </c>
      <c r="C34" s="9"/>
      <c r="D34" s="34">
        <v>30</v>
      </c>
      <c r="E34" s="30">
        <v>4500</v>
      </c>
      <c r="F34" s="11"/>
      <c r="G34" s="11"/>
      <c r="H34" s="11"/>
      <c r="I34" s="12">
        <f t="shared" si="2"/>
        <v>0</v>
      </c>
      <c r="J34" s="12">
        <f t="shared" si="1"/>
        <v>0</v>
      </c>
      <c r="K34" s="13" t="e">
        <f t="shared" si="0"/>
        <v>#DIV/0!</v>
      </c>
      <c r="L34" s="31"/>
      <c r="M34" s="33"/>
    </row>
    <row r="35" spans="2:13" ht="13" x14ac:dyDescent="0.35">
      <c r="B35" s="10" t="s">
        <v>72</v>
      </c>
      <c r="C35" s="9"/>
      <c r="D35" s="34">
        <v>30</v>
      </c>
      <c r="E35" s="30">
        <v>4500</v>
      </c>
      <c r="F35" s="11"/>
      <c r="G35" s="11"/>
      <c r="H35" s="11"/>
      <c r="I35" s="12">
        <f t="shared" si="2"/>
        <v>0</v>
      </c>
      <c r="J35" s="12">
        <f t="shared" si="1"/>
        <v>0</v>
      </c>
      <c r="K35" s="13" t="e">
        <f t="shared" si="0"/>
        <v>#DIV/0!</v>
      </c>
      <c r="L35" s="31"/>
      <c r="M35" s="33"/>
    </row>
    <row r="36" spans="2:13" ht="13" x14ac:dyDescent="0.35">
      <c r="B36" s="10" t="s">
        <v>57</v>
      </c>
      <c r="C36" s="9"/>
      <c r="D36" s="34">
        <v>20</v>
      </c>
      <c r="E36" s="30">
        <v>1800</v>
      </c>
      <c r="F36" s="11"/>
      <c r="G36" s="11"/>
      <c r="H36" s="11"/>
      <c r="I36" s="12">
        <f t="shared" si="2"/>
        <v>0</v>
      </c>
      <c r="J36" s="12">
        <f t="shared" si="1"/>
        <v>0</v>
      </c>
      <c r="K36" s="13" t="e">
        <f t="shared" ref="K36:K56" si="3">J36/$D$77</f>
        <v>#DIV/0!</v>
      </c>
      <c r="L36" s="31"/>
      <c r="M36" s="33"/>
    </row>
    <row r="37" spans="2:13" ht="26" x14ac:dyDescent="0.35">
      <c r="B37" s="10" t="s">
        <v>58</v>
      </c>
      <c r="C37" s="9"/>
      <c r="D37" s="34">
        <v>40</v>
      </c>
      <c r="E37" s="30">
        <v>3000</v>
      </c>
      <c r="F37" s="11"/>
      <c r="G37" s="11"/>
      <c r="H37" s="11"/>
      <c r="I37" s="12">
        <f t="shared" si="2"/>
        <v>0</v>
      </c>
      <c r="J37" s="12">
        <f t="shared" si="1"/>
        <v>0</v>
      </c>
      <c r="K37" s="13" t="e">
        <f t="shared" si="3"/>
        <v>#DIV/0!</v>
      </c>
      <c r="L37" s="31"/>
      <c r="M37" s="33"/>
    </row>
    <row r="38" spans="2:13" ht="13" x14ac:dyDescent="0.35">
      <c r="B38" s="10" t="s">
        <v>59</v>
      </c>
      <c r="C38" s="9"/>
      <c r="D38" s="34">
        <v>55</v>
      </c>
      <c r="E38" s="30">
        <v>3600</v>
      </c>
      <c r="F38" s="11"/>
      <c r="G38" s="11"/>
      <c r="H38" s="11"/>
      <c r="I38" s="12">
        <f t="shared" si="2"/>
        <v>0</v>
      </c>
      <c r="J38" s="12">
        <f t="shared" si="1"/>
        <v>0</v>
      </c>
      <c r="K38" s="13" t="e">
        <f t="shared" si="3"/>
        <v>#DIV/0!</v>
      </c>
      <c r="L38" s="31"/>
      <c r="M38" s="33"/>
    </row>
    <row r="39" spans="2:13" ht="26" x14ac:dyDescent="0.35">
      <c r="B39" s="10" t="s">
        <v>60</v>
      </c>
      <c r="C39" s="9"/>
      <c r="D39" s="34">
        <v>33</v>
      </c>
      <c r="E39" s="30">
        <v>7800</v>
      </c>
      <c r="F39" s="11"/>
      <c r="G39" s="11"/>
      <c r="H39" s="11"/>
      <c r="I39" s="12">
        <f t="shared" si="2"/>
        <v>0</v>
      </c>
      <c r="J39" s="12">
        <f t="shared" si="1"/>
        <v>0</v>
      </c>
      <c r="K39" s="13" t="e">
        <f t="shared" si="3"/>
        <v>#DIV/0!</v>
      </c>
      <c r="L39" s="31"/>
      <c r="M39" s="33"/>
    </row>
    <row r="40" spans="2:13" ht="13" x14ac:dyDescent="0.35">
      <c r="B40" s="10" t="s">
        <v>73</v>
      </c>
      <c r="C40" s="9"/>
      <c r="D40" s="34">
        <v>11</v>
      </c>
      <c r="E40" s="30">
        <v>500</v>
      </c>
      <c r="F40" s="11"/>
      <c r="G40" s="11"/>
      <c r="H40" s="11"/>
      <c r="I40" s="12">
        <f t="shared" si="2"/>
        <v>0</v>
      </c>
      <c r="J40" s="12">
        <f t="shared" si="1"/>
        <v>0</v>
      </c>
      <c r="K40" s="13" t="e">
        <f t="shared" si="3"/>
        <v>#DIV/0!</v>
      </c>
      <c r="L40" s="31"/>
      <c r="M40" s="33"/>
    </row>
    <row r="41" spans="2:13" ht="13" x14ac:dyDescent="0.35">
      <c r="B41" s="10" t="s">
        <v>74</v>
      </c>
      <c r="C41" s="9"/>
      <c r="D41" s="34">
        <v>10</v>
      </c>
      <c r="E41" s="30">
        <v>2400</v>
      </c>
      <c r="F41" s="11"/>
      <c r="G41" s="11"/>
      <c r="H41" s="11"/>
      <c r="I41" s="12">
        <f t="shared" si="2"/>
        <v>0</v>
      </c>
      <c r="J41" s="12">
        <f t="shared" si="1"/>
        <v>0</v>
      </c>
      <c r="K41" s="13" t="e">
        <f t="shared" si="3"/>
        <v>#DIV/0!</v>
      </c>
      <c r="L41" s="31"/>
      <c r="M41" s="33"/>
    </row>
    <row r="42" spans="2:13" ht="26" x14ac:dyDescent="0.35">
      <c r="B42" s="10" t="s">
        <v>75</v>
      </c>
      <c r="C42" s="9"/>
      <c r="D42" s="34">
        <v>6</v>
      </c>
      <c r="E42" s="30">
        <v>400</v>
      </c>
      <c r="F42" s="11"/>
      <c r="G42" s="11"/>
      <c r="H42" s="11"/>
      <c r="I42" s="12">
        <f t="shared" si="2"/>
        <v>0</v>
      </c>
      <c r="J42" s="12">
        <f t="shared" si="1"/>
        <v>0</v>
      </c>
      <c r="K42" s="13" t="e">
        <f t="shared" si="3"/>
        <v>#DIV/0!</v>
      </c>
      <c r="L42" s="31"/>
      <c r="M42" s="33"/>
    </row>
    <row r="43" spans="2:13" ht="13" x14ac:dyDescent="0.35">
      <c r="B43" s="10" t="s">
        <v>76</v>
      </c>
      <c r="C43" s="9"/>
      <c r="D43" s="34">
        <v>6</v>
      </c>
      <c r="E43" s="30">
        <v>6000</v>
      </c>
      <c r="F43" s="11"/>
      <c r="G43" s="11"/>
      <c r="H43" s="11"/>
      <c r="I43" s="12">
        <f t="shared" si="2"/>
        <v>0</v>
      </c>
      <c r="J43" s="12">
        <f t="shared" si="1"/>
        <v>0</v>
      </c>
      <c r="K43" s="13" t="e">
        <f t="shared" si="3"/>
        <v>#DIV/0!</v>
      </c>
      <c r="L43" s="31"/>
      <c r="M43" s="33"/>
    </row>
    <row r="44" spans="2:13" ht="13" x14ac:dyDescent="0.35">
      <c r="B44" s="10" t="s">
        <v>77</v>
      </c>
      <c r="C44" s="9"/>
      <c r="D44" s="34">
        <v>11</v>
      </c>
      <c r="E44" s="30">
        <v>400</v>
      </c>
      <c r="F44" s="11"/>
      <c r="G44" s="11"/>
      <c r="H44" s="11"/>
      <c r="I44" s="12">
        <f t="shared" si="2"/>
        <v>0</v>
      </c>
      <c r="J44" s="12">
        <f t="shared" si="1"/>
        <v>0</v>
      </c>
      <c r="K44" s="13" t="e">
        <f t="shared" si="3"/>
        <v>#DIV/0!</v>
      </c>
      <c r="L44" s="31"/>
      <c r="M44" s="33"/>
    </row>
    <row r="45" spans="2:13" ht="39" x14ac:dyDescent="0.35">
      <c r="B45" s="10" t="s">
        <v>78</v>
      </c>
      <c r="C45" s="9"/>
      <c r="D45" s="34">
        <v>21</v>
      </c>
      <c r="E45" s="30">
        <v>700</v>
      </c>
      <c r="F45" s="11"/>
      <c r="G45" s="11"/>
      <c r="H45" s="11"/>
      <c r="I45" s="12">
        <f t="shared" si="2"/>
        <v>0</v>
      </c>
      <c r="J45" s="12">
        <f t="shared" si="1"/>
        <v>0</v>
      </c>
      <c r="K45" s="13" t="e">
        <f t="shared" si="3"/>
        <v>#DIV/0!</v>
      </c>
      <c r="L45" s="31"/>
      <c r="M45" s="33"/>
    </row>
    <row r="46" spans="2:13" ht="13" x14ac:dyDescent="0.35">
      <c r="B46" s="10" t="s">
        <v>79</v>
      </c>
      <c r="C46" s="9"/>
      <c r="D46" s="34">
        <v>10</v>
      </c>
      <c r="E46" s="30">
        <v>2000</v>
      </c>
      <c r="F46" s="11"/>
      <c r="G46" s="11"/>
      <c r="H46" s="11"/>
      <c r="I46" s="12">
        <f t="shared" si="2"/>
        <v>0</v>
      </c>
      <c r="J46" s="12">
        <f t="shared" si="1"/>
        <v>0</v>
      </c>
      <c r="K46" s="13" t="e">
        <f t="shared" si="3"/>
        <v>#DIV/0!</v>
      </c>
      <c r="L46" s="31"/>
      <c r="M46" s="33"/>
    </row>
    <row r="47" spans="2:13" ht="13" x14ac:dyDescent="0.35">
      <c r="B47" s="10" t="s">
        <v>80</v>
      </c>
      <c r="C47" s="9"/>
      <c r="D47" s="34">
        <v>6</v>
      </c>
      <c r="E47" s="30">
        <v>3000</v>
      </c>
      <c r="F47" s="11"/>
      <c r="G47" s="11"/>
      <c r="H47" s="11"/>
      <c r="I47" s="12">
        <f t="shared" si="2"/>
        <v>0</v>
      </c>
      <c r="J47" s="12">
        <f t="shared" si="1"/>
        <v>0</v>
      </c>
      <c r="K47" s="13" t="e">
        <f t="shared" si="3"/>
        <v>#DIV/0!</v>
      </c>
      <c r="L47" s="31"/>
      <c r="M47" s="33"/>
    </row>
    <row r="48" spans="2:13" ht="13" x14ac:dyDescent="0.35">
      <c r="B48" s="10" t="s">
        <v>81</v>
      </c>
      <c r="C48" s="9"/>
      <c r="D48" s="34">
        <v>6</v>
      </c>
      <c r="E48" s="30">
        <v>3000</v>
      </c>
      <c r="F48" s="11"/>
      <c r="G48" s="11"/>
      <c r="H48" s="11"/>
      <c r="I48" s="12">
        <f t="shared" si="2"/>
        <v>0</v>
      </c>
      <c r="J48" s="12">
        <f t="shared" si="1"/>
        <v>0</v>
      </c>
      <c r="K48" s="13" t="e">
        <f t="shared" si="3"/>
        <v>#DIV/0!</v>
      </c>
      <c r="L48" s="31"/>
      <c r="M48" s="33"/>
    </row>
    <row r="49" spans="2:17" ht="13" x14ac:dyDescent="0.35">
      <c r="B49" s="10" t="s">
        <v>82</v>
      </c>
      <c r="C49" s="9"/>
      <c r="D49" s="34">
        <v>6</v>
      </c>
      <c r="E49" s="30">
        <v>6000</v>
      </c>
      <c r="F49" s="11"/>
      <c r="G49" s="11"/>
      <c r="H49" s="11"/>
      <c r="I49" s="12">
        <f t="shared" si="2"/>
        <v>0</v>
      </c>
      <c r="J49" s="12">
        <f t="shared" si="1"/>
        <v>0</v>
      </c>
      <c r="K49" s="13" t="e">
        <f t="shared" si="3"/>
        <v>#DIV/0!</v>
      </c>
      <c r="L49" s="31"/>
      <c r="M49" s="33"/>
    </row>
    <row r="50" spans="2:17" ht="13" x14ac:dyDescent="0.35">
      <c r="B50" s="10" t="s">
        <v>83</v>
      </c>
      <c r="C50" s="9"/>
      <c r="D50" s="34">
        <v>6</v>
      </c>
      <c r="E50" s="30">
        <v>3000</v>
      </c>
      <c r="F50" s="11"/>
      <c r="G50" s="11"/>
      <c r="H50" s="11"/>
      <c r="I50" s="12">
        <f t="shared" si="2"/>
        <v>0</v>
      </c>
      <c r="J50" s="12">
        <f t="shared" si="1"/>
        <v>0</v>
      </c>
      <c r="K50" s="13" t="e">
        <f t="shared" si="3"/>
        <v>#DIV/0!</v>
      </c>
      <c r="L50" s="31"/>
      <c r="M50" s="33"/>
    </row>
    <row r="51" spans="2:17" ht="26" x14ac:dyDescent="0.35">
      <c r="B51" s="10" t="s">
        <v>65</v>
      </c>
      <c r="C51" s="9"/>
      <c r="D51" s="34">
        <v>6</v>
      </c>
      <c r="E51" s="30">
        <v>3000</v>
      </c>
      <c r="F51" s="11"/>
      <c r="G51" s="11"/>
      <c r="H51" s="11"/>
      <c r="I51" s="12">
        <f t="shared" si="2"/>
        <v>0</v>
      </c>
      <c r="J51" s="12">
        <f t="shared" si="1"/>
        <v>0</v>
      </c>
      <c r="K51" s="13" t="e">
        <f t="shared" si="3"/>
        <v>#DIV/0!</v>
      </c>
      <c r="L51" s="31"/>
      <c r="M51" s="33"/>
    </row>
    <row r="52" spans="2:17" ht="13" x14ac:dyDescent="0.35">
      <c r="B52" s="10" t="s">
        <v>85</v>
      </c>
      <c r="C52" s="9"/>
      <c r="D52" s="34">
        <v>6</v>
      </c>
      <c r="E52" s="30">
        <v>3000</v>
      </c>
      <c r="F52" s="11"/>
      <c r="G52" s="11"/>
      <c r="H52" s="11"/>
      <c r="I52" s="12">
        <f t="shared" si="2"/>
        <v>0</v>
      </c>
      <c r="J52" s="12">
        <f t="shared" si="1"/>
        <v>0</v>
      </c>
      <c r="K52" s="13" t="e">
        <f t="shared" si="3"/>
        <v>#DIV/0!</v>
      </c>
      <c r="L52" s="31"/>
      <c r="M52" s="33"/>
    </row>
    <row r="53" spans="2:17" ht="13" x14ac:dyDescent="0.35">
      <c r="B53" s="10" t="s">
        <v>86</v>
      </c>
      <c r="C53" s="9"/>
      <c r="D53" s="34">
        <v>6</v>
      </c>
      <c r="E53" s="30">
        <v>3000</v>
      </c>
      <c r="F53" s="11"/>
      <c r="G53" s="11"/>
      <c r="H53" s="11"/>
      <c r="I53" s="12">
        <f t="shared" si="2"/>
        <v>0</v>
      </c>
      <c r="J53" s="12">
        <f t="shared" si="1"/>
        <v>0</v>
      </c>
      <c r="K53" s="13" t="e">
        <f t="shared" si="3"/>
        <v>#DIV/0!</v>
      </c>
      <c r="L53" s="31"/>
      <c r="M53" s="33"/>
    </row>
    <row r="54" spans="2:17" ht="13" x14ac:dyDescent="0.35">
      <c r="B54" s="10" t="s">
        <v>87</v>
      </c>
      <c r="C54" s="9"/>
      <c r="D54" s="34">
        <v>150</v>
      </c>
      <c r="E54" s="30">
        <v>2500</v>
      </c>
      <c r="F54" s="11"/>
      <c r="G54" s="11"/>
      <c r="H54" s="11"/>
      <c r="I54" s="12">
        <f t="shared" si="2"/>
        <v>0</v>
      </c>
      <c r="J54" s="12">
        <f t="shared" si="1"/>
        <v>0</v>
      </c>
      <c r="K54" s="13" t="e">
        <f t="shared" si="3"/>
        <v>#DIV/0!</v>
      </c>
      <c r="L54" s="31"/>
      <c r="M54" s="33"/>
    </row>
    <row r="55" spans="2:17" ht="13" x14ac:dyDescent="0.35">
      <c r="B55" s="10" t="s">
        <v>61</v>
      </c>
      <c r="C55" s="9"/>
      <c r="D55" s="34">
        <v>30</v>
      </c>
      <c r="E55" s="30">
        <v>2200</v>
      </c>
      <c r="F55" s="11"/>
      <c r="G55" s="11"/>
      <c r="H55" s="11"/>
      <c r="I55" s="12">
        <f t="shared" si="2"/>
        <v>0</v>
      </c>
      <c r="J55" s="12">
        <f t="shared" si="1"/>
        <v>0</v>
      </c>
      <c r="K55" s="13" t="e">
        <f t="shared" si="3"/>
        <v>#DIV/0!</v>
      </c>
      <c r="L55" s="31"/>
      <c r="M55" s="33"/>
    </row>
    <row r="56" spans="2:17" ht="13" x14ac:dyDescent="0.35">
      <c r="B56" s="14" t="s">
        <v>2</v>
      </c>
      <c r="C56" s="14"/>
      <c r="D56" s="14"/>
      <c r="E56" s="15"/>
      <c r="F56" s="15">
        <f>SUMPRODUCT($D$4:$D$55,F4:F55)</f>
        <v>0</v>
      </c>
      <c r="G56" s="15">
        <f>SUMPRODUCT($D$4:$D$55,G4:G55)</f>
        <v>0</v>
      </c>
      <c r="H56" s="15">
        <f>SUMPRODUCT($D$4:$D$55,H4:H55)</f>
        <v>0</v>
      </c>
      <c r="I56" s="16">
        <f>SUM(I4:I55)</f>
        <v>0</v>
      </c>
      <c r="J56" s="17">
        <f>SUM(J4:J55)</f>
        <v>0</v>
      </c>
      <c r="K56" s="18" t="e">
        <f t="shared" si="3"/>
        <v>#DIV/0!</v>
      </c>
      <c r="L56" s="35"/>
      <c r="M56" s="35"/>
    </row>
    <row r="57" spans="2:17" x14ac:dyDescent="0.35">
      <c r="M57" s="8"/>
    </row>
    <row r="61" spans="2:17" ht="22.75" customHeight="1" x14ac:dyDescent="0.35">
      <c r="B61" s="53" t="s">
        <v>18</v>
      </c>
      <c r="C61" s="54"/>
      <c r="D61" s="54"/>
      <c r="E61" s="54"/>
      <c r="F61" s="54"/>
      <c r="G61" s="54"/>
      <c r="H61" s="54"/>
    </row>
    <row r="62" spans="2:17" ht="13" x14ac:dyDescent="0.35">
      <c r="B62" s="9" t="s">
        <v>7</v>
      </c>
      <c r="C62" s="9"/>
      <c r="D62" s="9" t="s">
        <v>1</v>
      </c>
      <c r="E62" s="9" t="s">
        <v>4</v>
      </c>
      <c r="F62" s="55" t="s">
        <v>9</v>
      </c>
      <c r="G62" s="56"/>
      <c r="H62" s="57"/>
      <c r="I62" s="58"/>
      <c r="J62" s="59"/>
      <c r="K62" s="59"/>
      <c r="L62" s="59"/>
      <c r="M62" s="59"/>
      <c r="N62" s="59"/>
      <c r="O62" s="59"/>
      <c r="P62" s="59"/>
      <c r="Q62" s="59"/>
    </row>
    <row r="63" spans="2:17" ht="13" x14ac:dyDescent="0.35">
      <c r="B63" s="7" t="s">
        <v>6</v>
      </c>
      <c r="C63" s="7"/>
      <c r="D63" s="11"/>
      <c r="E63" s="20" t="e">
        <f t="shared" ref="E63:E72" si="4">D63/$D$77</f>
        <v>#DIV/0!</v>
      </c>
      <c r="F63" s="31"/>
      <c r="G63" s="32"/>
      <c r="H63" s="33"/>
    </row>
    <row r="64" spans="2:17" ht="13" customHeight="1" x14ac:dyDescent="0.35">
      <c r="B64" s="7" t="s">
        <v>22</v>
      </c>
      <c r="C64" s="7" t="s">
        <v>23</v>
      </c>
      <c r="D64" s="11"/>
      <c r="E64" s="20" t="e">
        <f t="shared" si="4"/>
        <v>#DIV/0!</v>
      </c>
      <c r="F64" s="31"/>
      <c r="G64" s="32"/>
      <c r="H64" s="33"/>
    </row>
    <row r="65" spans="2:8" ht="13" x14ac:dyDescent="0.35">
      <c r="B65" s="7" t="s">
        <v>28</v>
      </c>
      <c r="C65" s="7" t="s">
        <v>23</v>
      </c>
      <c r="D65" s="11"/>
      <c r="E65" s="20" t="e">
        <f t="shared" si="4"/>
        <v>#DIV/0!</v>
      </c>
      <c r="F65" s="31"/>
      <c r="G65" s="32"/>
      <c r="H65" s="33"/>
    </row>
    <row r="66" spans="2:8" ht="13" x14ac:dyDescent="0.35">
      <c r="B66" s="7" t="s">
        <v>29</v>
      </c>
      <c r="C66" s="7"/>
      <c r="D66" s="11"/>
      <c r="E66" s="20" t="e">
        <f t="shared" si="4"/>
        <v>#DIV/0!</v>
      </c>
      <c r="F66" s="31"/>
      <c r="G66" s="32"/>
      <c r="H66" s="33"/>
    </row>
    <row r="67" spans="2:8" ht="13" x14ac:dyDescent="0.35">
      <c r="B67" s="7" t="s">
        <v>30</v>
      </c>
      <c r="C67" s="7"/>
      <c r="D67" s="11"/>
      <c r="E67" s="20" t="e">
        <f t="shared" si="4"/>
        <v>#DIV/0!</v>
      </c>
      <c r="F67" s="31"/>
      <c r="G67" s="32"/>
      <c r="H67" s="33"/>
    </row>
    <row r="68" spans="2:8" ht="13" x14ac:dyDescent="0.35">
      <c r="B68" s="7" t="s">
        <v>31</v>
      </c>
      <c r="C68" s="7"/>
      <c r="D68" s="11"/>
      <c r="E68" s="20" t="e">
        <f t="shared" si="4"/>
        <v>#DIV/0!</v>
      </c>
      <c r="F68" s="31"/>
      <c r="G68" s="32"/>
      <c r="H68" s="33"/>
    </row>
    <row r="69" spans="2:8" ht="13" x14ac:dyDescent="0.35">
      <c r="B69" s="7" t="s">
        <v>34</v>
      </c>
      <c r="C69" s="7"/>
      <c r="D69" s="11"/>
      <c r="E69" s="20" t="e">
        <f t="shared" si="4"/>
        <v>#DIV/0!</v>
      </c>
      <c r="F69" s="31"/>
      <c r="G69" s="32"/>
      <c r="H69" s="33"/>
    </row>
    <row r="70" spans="2:8" ht="13" x14ac:dyDescent="0.35">
      <c r="B70" s="7" t="s">
        <v>32</v>
      </c>
      <c r="C70" s="7"/>
      <c r="D70" s="11"/>
      <c r="E70" s="20" t="e">
        <f t="shared" si="4"/>
        <v>#DIV/0!</v>
      </c>
      <c r="F70" s="31"/>
      <c r="G70" s="32"/>
      <c r="H70" s="33"/>
    </row>
    <row r="71" spans="2:8" ht="13" x14ac:dyDescent="0.35">
      <c r="B71" s="7" t="s">
        <v>33</v>
      </c>
      <c r="C71" s="7"/>
      <c r="D71" s="11"/>
      <c r="E71" s="20" t="e">
        <f t="shared" si="4"/>
        <v>#DIV/0!</v>
      </c>
      <c r="F71" s="31"/>
      <c r="G71" s="32"/>
      <c r="H71" s="33"/>
    </row>
    <row r="72" spans="2:8" ht="13" x14ac:dyDescent="0.35">
      <c r="B72" s="14" t="s">
        <v>2</v>
      </c>
      <c r="C72" s="14"/>
      <c r="D72" s="22">
        <f>SUM(D63:D71)</f>
        <v>0</v>
      </c>
      <c r="E72" s="21" t="e">
        <f t="shared" si="4"/>
        <v>#DIV/0!</v>
      </c>
      <c r="F72" s="48"/>
      <c r="G72" s="49"/>
      <c r="H72" s="50"/>
    </row>
    <row r="75" spans="2:8" ht="22.75" customHeight="1" x14ac:dyDescent="0.35">
      <c r="B75" s="51" t="s">
        <v>10</v>
      </c>
      <c r="C75" s="51"/>
      <c r="D75" s="51"/>
      <c r="E75" s="51"/>
    </row>
    <row r="76" spans="2:8" ht="14.5" x14ac:dyDescent="0.35">
      <c r="B76" s="23" t="s">
        <v>11</v>
      </c>
      <c r="C76" s="29"/>
      <c r="D76" s="24">
        <f>I56</f>
        <v>0</v>
      </c>
      <c r="E76" s="25"/>
    </row>
    <row r="77" spans="2:8" ht="14.5" x14ac:dyDescent="0.35">
      <c r="B77" s="23" t="s">
        <v>12</v>
      </c>
      <c r="C77" s="28"/>
      <c r="D77" s="24">
        <f>J56+D72</f>
        <v>0</v>
      </c>
      <c r="E77" s="26" t="e">
        <f>D77/$D$76</f>
        <v>#DIV/0!</v>
      </c>
    </row>
    <row r="78" spans="2:8" ht="14.5" x14ac:dyDescent="0.35">
      <c r="B78" s="23" t="s">
        <v>13</v>
      </c>
      <c r="C78" s="23"/>
      <c r="D78" s="24">
        <f>D76-D77</f>
        <v>0</v>
      </c>
      <c r="E78" s="26" t="e">
        <f>D78/$D$76</f>
        <v>#DIV/0!</v>
      </c>
    </row>
    <row r="79" spans="2:8" ht="14.5" x14ac:dyDescent="0.35">
      <c r="B79" s="27"/>
      <c r="C79" s="27"/>
      <c r="D79" s="27"/>
      <c r="E79" s="27"/>
    </row>
  </sheetData>
  <mergeCells count="7">
    <mergeCell ref="B75:E75"/>
    <mergeCell ref="B1:L1"/>
    <mergeCell ref="B2:M2"/>
    <mergeCell ref="B61:H61"/>
    <mergeCell ref="F62:H62"/>
    <mergeCell ref="I62:Q62"/>
    <mergeCell ref="F72:H7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&amp;C&amp;"-,Grassetto"ID 2803 - AQ Autobus Metano Ed. 2 - Allegato 9  Schema Conto Economico di Commessa</oddHeader>
    <oddFooter xml:space="preserve">&amp;CConsip Public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1BC5C-3D98-4232-8F96-934B4F13A07C}">
  <dimension ref="B1:Q79"/>
  <sheetViews>
    <sheetView view="pageLayout" zoomScale="77" zoomScaleNormal="100" zoomScalePageLayoutView="77" workbookViewId="0">
      <selection activeCell="P54" sqref="P54"/>
    </sheetView>
  </sheetViews>
  <sheetFormatPr defaultColWidth="8.7265625" defaultRowHeight="12" x14ac:dyDescent="0.35"/>
  <cols>
    <col min="1" max="1" width="1.54296875" style="1" customWidth="1"/>
    <col min="2" max="2" width="34.1796875" style="1" bestFit="1" customWidth="1"/>
    <col min="3" max="3" width="3.1796875" style="1" customWidth="1"/>
    <col min="4" max="4" width="11.453125" style="1" customWidth="1"/>
    <col min="5" max="5" width="12.36328125" style="1" bestFit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1796875" style="1" customWidth="1"/>
    <col min="13" max="15" width="9.7265625" style="1" customWidth="1"/>
    <col min="16" max="16" width="11.81640625" style="1" customWidth="1"/>
    <col min="17" max="16384" width="8.7265625" style="1"/>
  </cols>
  <sheetData>
    <row r="1" spans="2:16" ht="14.5" x14ac:dyDescent="0.35">
      <c r="B1" s="52" t="s">
        <v>100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6" ht="22.75" customHeight="1" x14ac:dyDescent="0.35">
      <c r="B2" s="53" t="s">
        <v>19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16" ht="65" x14ac:dyDescent="0.35">
      <c r="B3" s="9" t="s">
        <v>8</v>
      </c>
      <c r="C3" s="19"/>
      <c r="D3" s="9" t="s">
        <v>35</v>
      </c>
      <c r="E3" s="9" t="s">
        <v>3</v>
      </c>
      <c r="F3" s="9" t="s">
        <v>5</v>
      </c>
      <c r="G3" s="9" t="s">
        <v>14</v>
      </c>
      <c r="H3" s="9" t="s">
        <v>36</v>
      </c>
      <c r="I3" s="9" t="s">
        <v>0</v>
      </c>
      <c r="J3" s="9" t="s">
        <v>1</v>
      </c>
      <c r="K3" s="9" t="s">
        <v>4</v>
      </c>
      <c r="L3" s="9" t="s">
        <v>9</v>
      </c>
      <c r="M3" s="9"/>
    </row>
    <row r="4" spans="2:16" ht="42.5" customHeight="1" x14ac:dyDescent="0.35">
      <c r="B4" s="10" t="s">
        <v>37</v>
      </c>
      <c r="C4" s="9"/>
      <c r="D4" s="34">
        <v>250</v>
      </c>
      <c r="E4" s="30">
        <v>360000</v>
      </c>
      <c r="F4" s="11"/>
      <c r="G4" s="11"/>
      <c r="H4" s="11"/>
      <c r="I4" s="12">
        <f>F4*D4</f>
        <v>0</v>
      </c>
      <c r="J4" s="12">
        <f>(G4+H4)*D4</f>
        <v>0</v>
      </c>
      <c r="K4" s="13" t="e">
        <f t="shared" ref="K4:K35" si="0">J4/$D$77</f>
        <v>#DIV/0!</v>
      </c>
      <c r="L4" s="31"/>
      <c r="M4" s="33"/>
      <c r="N4" s="8"/>
      <c r="O4" s="8"/>
      <c r="P4" s="8"/>
    </row>
    <row r="5" spans="2:16" ht="26" x14ac:dyDescent="0.35">
      <c r="B5" s="10" t="s">
        <v>38</v>
      </c>
      <c r="C5" s="9"/>
      <c r="D5" s="34">
        <v>15</v>
      </c>
      <c r="E5" s="30">
        <v>700</v>
      </c>
      <c r="F5" s="11"/>
      <c r="G5" s="11"/>
      <c r="H5" s="11"/>
      <c r="I5" s="12">
        <f>F5*D5</f>
        <v>0</v>
      </c>
      <c r="J5" s="12">
        <f t="shared" ref="J5:J55" si="1">(G5+H5)*D5</f>
        <v>0</v>
      </c>
      <c r="K5" s="13" t="e">
        <f t="shared" si="0"/>
        <v>#DIV/0!</v>
      </c>
      <c r="L5" s="31"/>
      <c r="M5" s="33"/>
      <c r="N5" s="8"/>
      <c r="O5" s="8"/>
      <c r="P5" s="8"/>
    </row>
    <row r="6" spans="2:16" ht="26" x14ac:dyDescent="0.35">
      <c r="B6" s="10" t="s">
        <v>39</v>
      </c>
      <c r="C6" s="10"/>
      <c r="D6" s="34">
        <v>136</v>
      </c>
      <c r="E6" s="30">
        <v>2400</v>
      </c>
      <c r="F6" s="11"/>
      <c r="G6" s="11"/>
      <c r="H6" s="11"/>
      <c r="I6" s="12">
        <f>F6*D6</f>
        <v>0</v>
      </c>
      <c r="J6" s="12">
        <f t="shared" si="1"/>
        <v>0</v>
      </c>
      <c r="K6" s="13" t="e">
        <f t="shared" si="0"/>
        <v>#DIV/0!</v>
      </c>
      <c r="L6" s="31"/>
      <c r="M6" s="33"/>
    </row>
    <row r="7" spans="2:16" ht="26" x14ac:dyDescent="0.35">
      <c r="B7" s="10" t="s">
        <v>40</v>
      </c>
      <c r="C7" s="9"/>
      <c r="D7" s="34">
        <v>15</v>
      </c>
      <c r="E7" s="30">
        <v>2400</v>
      </c>
      <c r="F7" s="11"/>
      <c r="G7" s="11"/>
      <c r="H7" s="11"/>
      <c r="I7" s="12">
        <f>F7*D7</f>
        <v>0</v>
      </c>
      <c r="J7" s="12">
        <f t="shared" si="1"/>
        <v>0</v>
      </c>
      <c r="K7" s="13" t="e">
        <f t="shared" si="0"/>
        <v>#DIV/0!</v>
      </c>
      <c r="L7" s="31"/>
      <c r="M7" s="33"/>
    </row>
    <row r="8" spans="2:16" ht="26" x14ac:dyDescent="0.35">
      <c r="B8" s="10" t="s">
        <v>41</v>
      </c>
      <c r="C8" s="9"/>
      <c r="D8" s="34">
        <v>38</v>
      </c>
      <c r="E8" s="30">
        <v>3300</v>
      </c>
      <c r="F8" s="11"/>
      <c r="G8" s="11"/>
      <c r="H8" s="11"/>
      <c r="I8" s="12">
        <f t="shared" ref="I8:I55" si="2">F8*D8</f>
        <v>0</v>
      </c>
      <c r="J8" s="12">
        <f t="shared" si="1"/>
        <v>0</v>
      </c>
      <c r="K8" s="13" t="e">
        <f t="shared" si="0"/>
        <v>#DIV/0!</v>
      </c>
      <c r="L8" s="31"/>
      <c r="M8" s="33"/>
    </row>
    <row r="9" spans="2:16" ht="26" x14ac:dyDescent="0.35">
      <c r="B9" s="10" t="s">
        <v>42</v>
      </c>
      <c r="C9" s="9"/>
      <c r="D9" s="34">
        <v>13</v>
      </c>
      <c r="E9" s="30">
        <v>3600</v>
      </c>
      <c r="F9" s="11"/>
      <c r="G9" s="11"/>
      <c r="H9" s="11"/>
      <c r="I9" s="12">
        <f t="shared" si="2"/>
        <v>0</v>
      </c>
      <c r="J9" s="12">
        <f t="shared" si="1"/>
        <v>0</v>
      </c>
      <c r="K9" s="13" t="e">
        <f t="shared" si="0"/>
        <v>#DIV/0!</v>
      </c>
      <c r="L9" s="31"/>
      <c r="M9" s="33"/>
    </row>
    <row r="10" spans="2:16" ht="26" x14ac:dyDescent="0.35">
      <c r="B10" s="10" t="s">
        <v>43</v>
      </c>
      <c r="C10" s="9"/>
      <c r="D10" s="34">
        <v>13</v>
      </c>
      <c r="E10" s="30">
        <v>4800</v>
      </c>
      <c r="F10" s="11"/>
      <c r="G10" s="11"/>
      <c r="H10" s="11"/>
      <c r="I10" s="12">
        <f t="shared" si="2"/>
        <v>0</v>
      </c>
      <c r="J10" s="12">
        <f t="shared" si="1"/>
        <v>0</v>
      </c>
      <c r="K10" s="13" t="e">
        <f t="shared" si="0"/>
        <v>#DIV/0!</v>
      </c>
      <c r="L10" s="31"/>
      <c r="M10" s="33"/>
    </row>
    <row r="11" spans="2:16" ht="26" x14ac:dyDescent="0.35">
      <c r="B11" s="10" t="s">
        <v>64</v>
      </c>
      <c r="C11" s="9"/>
      <c r="D11" s="34">
        <v>13</v>
      </c>
      <c r="E11" s="30">
        <v>5400</v>
      </c>
      <c r="F11" s="11"/>
      <c r="G11" s="11"/>
      <c r="H11" s="11"/>
      <c r="I11" s="12">
        <f t="shared" si="2"/>
        <v>0</v>
      </c>
      <c r="J11" s="12">
        <f t="shared" si="1"/>
        <v>0</v>
      </c>
      <c r="K11" s="13" t="e">
        <f t="shared" si="0"/>
        <v>#DIV/0!</v>
      </c>
      <c r="L11" s="31"/>
      <c r="M11" s="33"/>
    </row>
    <row r="12" spans="2:16" ht="26" x14ac:dyDescent="0.35">
      <c r="B12" s="10" t="s">
        <v>44</v>
      </c>
      <c r="C12" s="9"/>
      <c r="D12" s="34">
        <v>7</v>
      </c>
      <c r="E12" s="30">
        <v>6600</v>
      </c>
      <c r="F12" s="11"/>
      <c r="G12" s="11"/>
      <c r="H12" s="11"/>
      <c r="I12" s="12">
        <f t="shared" si="2"/>
        <v>0</v>
      </c>
      <c r="J12" s="12">
        <f t="shared" si="1"/>
        <v>0</v>
      </c>
      <c r="K12" s="13" t="e">
        <f t="shared" si="0"/>
        <v>#DIV/0!</v>
      </c>
      <c r="L12" s="31"/>
      <c r="M12" s="33"/>
    </row>
    <row r="13" spans="2:16" ht="26" x14ac:dyDescent="0.35">
      <c r="B13" s="10" t="s">
        <v>45</v>
      </c>
      <c r="C13" s="9"/>
      <c r="D13" s="34">
        <v>220</v>
      </c>
      <c r="E13" s="30">
        <v>4000</v>
      </c>
      <c r="F13" s="11"/>
      <c r="G13" s="11"/>
      <c r="H13" s="11"/>
      <c r="I13" s="12">
        <f t="shared" si="2"/>
        <v>0</v>
      </c>
      <c r="J13" s="12">
        <f t="shared" si="1"/>
        <v>0</v>
      </c>
      <c r="K13" s="13" t="e">
        <f t="shared" si="0"/>
        <v>#DIV/0!</v>
      </c>
      <c r="L13" s="31"/>
      <c r="M13" s="33"/>
    </row>
    <row r="14" spans="2:16" ht="13" x14ac:dyDescent="0.35">
      <c r="B14" s="10" t="s">
        <v>46</v>
      </c>
      <c r="C14" s="9"/>
      <c r="D14" s="34">
        <v>95</v>
      </c>
      <c r="E14" s="30">
        <v>3000</v>
      </c>
      <c r="F14" s="11"/>
      <c r="G14" s="11"/>
      <c r="H14" s="11"/>
      <c r="I14" s="12">
        <f t="shared" si="2"/>
        <v>0</v>
      </c>
      <c r="J14" s="12">
        <f t="shared" si="1"/>
        <v>0</v>
      </c>
      <c r="K14" s="13" t="e">
        <f t="shared" si="0"/>
        <v>#DIV/0!</v>
      </c>
      <c r="L14" s="31"/>
      <c r="M14" s="33"/>
    </row>
    <row r="15" spans="2:16" ht="13" x14ac:dyDescent="0.35">
      <c r="B15" s="10" t="s">
        <v>47</v>
      </c>
      <c r="C15" s="9"/>
      <c r="D15" s="34">
        <v>25</v>
      </c>
      <c r="E15" s="30">
        <v>4000</v>
      </c>
      <c r="F15" s="11"/>
      <c r="G15" s="11"/>
      <c r="H15" s="11"/>
      <c r="I15" s="12">
        <f t="shared" si="2"/>
        <v>0</v>
      </c>
      <c r="J15" s="12">
        <f t="shared" si="1"/>
        <v>0</v>
      </c>
      <c r="K15" s="13" t="e">
        <f t="shared" si="0"/>
        <v>#DIV/0!</v>
      </c>
      <c r="L15" s="31"/>
      <c r="M15" s="33"/>
    </row>
    <row r="16" spans="2:16" ht="13" x14ac:dyDescent="0.35">
      <c r="B16" s="10" t="s">
        <v>48</v>
      </c>
      <c r="C16" s="9"/>
      <c r="D16" s="34">
        <v>180</v>
      </c>
      <c r="E16" s="30">
        <v>1000</v>
      </c>
      <c r="F16" s="11"/>
      <c r="G16" s="11"/>
      <c r="H16" s="11"/>
      <c r="I16" s="12">
        <f t="shared" si="2"/>
        <v>0</v>
      </c>
      <c r="J16" s="12">
        <f t="shared" si="1"/>
        <v>0</v>
      </c>
      <c r="K16" s="13" t="e">
        <f t="shared" si="0"/>
        <v>#DIV/0!</v>
      </c>
      <c r="L16" s="31"/>
      <c r="M16" s="33"/>
    </row>
    <row r="17" spans="2:13" ht="13" x14ac:dyDescent="0.35">
      <c r="B17" s="10" t="s">
        <v>49</v>
      </c>
      <c r="C17" s="9"/>
      <c r="D17" s="34">
        <v>180</v>
      </c>
      <c r="E17" s="30">
        <v>1300</v>
      </c>
      <c r="F17" s="11"/>
      <c r="G17" s="11"/>
      <c r="H17" s="11"/>
      <c r="I17" s="12">
        <f t="shared" si="2"/>
        <v>0</v>
      </c>
      <c r="J17" s="12">
        <f t="shared" si="1"/>
        <v>0</v>
      </c>
      <c r="K17" s="13" t="e">
        <f t="shared" si="0"/>
        <v>#DIV/0!</v>
      </c>
      <c r="L17" s="31"/>
      <c r="M17" s="33"/>
    </row>
    <row r="18" spans="2:13" ht="13" x14ac:dyDescent="0.35">
      <c r="B18" s="10" t="s">
        <v>50</v>
      </c>
      <c r="C18" s="9"/>
      <c r="D18" s="34">
        <v>50</v>
      </c>
      <c r="E18" s="30">
        <v>1400</v>
      </c>
      <c r="F18" s="11"/>
      <c r="G18" s="11"/>
      <c r="H18" s="11"/>
      <c r="I18" s="12">
        <f t="shared" si="2"/>
        <v>0</v>
      </c>
      <c r="J18" s="12">
        <f t="shared" si="1"/>
        <v>0</v>
      </c>
      <c r="K18" s="13" t="e">
        <f t="shared" si="0"/>
        <v>#DIV/0!</v>
      </c>
      <c r="L18" s="31"/>
      <c r="M18" s="33"/>
    </row>
    <row r="19" spans="2:13" ht="13" x14ac:dyDescent="0.35">
      <c r="B19" s="10" t="s">
        <v>51</v>
      </c>
      <c r="C19" s="9"/>
      <c r="D19" s="34">
        <v>200</v>
      </c>
      <c r="E19" s="30">
        <v>600</v>
      </c>
      <c r="F19" s="11"/>
      <c r="G19" s="11"/>
      <c r="H19" s="11"/>
      <c r="I19" s="12">
        <f t="shared" si="2"/>
        <v>0</v>
      </c>
      <c r="J19" s="12">
        <f t="shared" si="1"/>
        <v>0</v>
      </c>
      <c r="K19" s="13" t="e">
        <f t="shared" si="0"/>
        <v>#DIV/0!</v>
      </c>
      <c r="L19" s="31"/>
      <c r="M19" s="33"/>
    </row>
    <row r="20" spans="2:13" ht="26" x14ac:dyDescent="0.35">
      <c r="B20" s="10" t="s">
        <v>95</v>
      </c>
      <c r="C20" s="9"/>
      <c r="D20" s="34">
        <v>45</v>
      </c>
      <c r="E20" s="30">
        <v>6000</v>
      </c>
      <c r="F20" s="11"/>
      <c r="G20" s="11"/>
      <c r="H20" s="11"/>
      <c r="I20" s="12">
        <f t="shared" si="2"/>
        <v>0</v>
      </c>
      <c r="J20" s="12">
        <f t="shared" si="1"/>
        <v>0</v>
      </c>
      <c r="K20" s="13" t="e">
        <f t="shared" si="0"/>
        <v>#DIV/0!</v>
      </c>
      <c r="L20" s="31"/>
      <c r="M20" s="33"/>
    </row>
    <row r="21" spans="2:13" ht="13" x14ac:dyDescent="0.35">
      <c r="B21" s="10" t="s">
        <v>96</v>
      </c>
      <c r="C21" s="9"/>
      <c r="D21" s="34">
        <v>142</v>
      </c>
      <c r="E21" s="30">
        <v>4000</v>
      </c>
      <c r="F21" s="11"/>
      <c r="G21" s="11"/>
      <c r="H21" s="11"/>
      <c r="I21" s="12">
        <f t="shared" si="2"/>
        <v>0</v>
      </c>
      <c r="J21" s="12">
        <f t="shared" si="1"/>
        <v>0</v>
      </c>
      <c r="K21" s="13" t="e">
        <f t="shared" si="0"/>
        <v>#DIV/0!</v>
      </c>
      <c r="L21" s="31"/>
      <c r="M21" s="33"/>
    </row>
    <row r="22" spans="2:13" ht="13" x14ac:dyDescent="0.35">
      <c r="B22" s="10" t="s">
        <v>62</v>
      </c>
      <c r="C22" s="9"/>
      <c r="D22" s="34">
        <v>142</v>
      </c>
      <c r="E22" s="30">
        <v>3000</v>
      </c>
      <c r="F22" s="11"/>
      <c r="G22" s="11"/>
      <c r="H22" s="11"/>
      <c r="I22" s="12">
        <f t="shared" si="2"/>
        <v>0</v>
      </c>
      <c r="J22" s="12">
        <f t="shared" si="1"/>
        <v>0</v>
      </c>
      <c r="K22" s="13" t="e">
        <f t="shared" si="0"/>
        <v>#DIV/0!</v>
      </c>
      <c r="L22" s="31"/>
      <c r="M22" s="33"/>
    </row>
    <row r="23" spans="2:13" ht="13" x14ac:dyDescent="0.35">
      <c r="B23" s="10" t="s">
        <v>97</v>
      </c>
      <c r="C23" s="9"/>
      <c r="D23" s="34">
        <v>142</v>
      </c>
      <c r="E23" s="30">
        <v>3000</v>
      </c>
      <c r="F23" s="11"/>
      <c r="G23" s="11"/>
      <c r="H23" s="11"/>
      <c r="I23" s="12">
        <f t="shared" si="2"/>
        <v>0</v>
      </c>
      <c r="J23" s="12">
        <f t="shared" si="1"/>
        <v>0</v>
      </c>
      <c r="K23" s="13" t="e">
        <f t="shared" si="0"/>
        <v>#DIV/0!</v>
      </c>
      <c r="L23" s="31"/>
      <c r="M23" s="33"/>
    </row>
    <row r="24" spans="2:13" ht="13" x14ac:dyDescent="0.35">
      <c r="B24" s="10" t="s">
        <v>52</v>
      </c>
      <c r="C24" s="9"/>
      <c r="D24" s="34">
        <v>90</v>
      </c>
      <c r="E24" s="30">
        <v>1800</v>
      </c>
      <c r="F24" s="11"/>
      <c r="G24" s="11"/>
      <c r="H24" s="11"/>
      <c r="I24" s="12">
        <f t="shared" si="2"/>
        <v>0</v>
      </c>
      <c r="J24" s="12">
        <f t="shared" si="1"/>
        <v>0</v>
      </c>
      <c r="K24" s="13" t="e">
        <f t="shared" si="0"/>
        <v>#DIV/0!</v>
      </c>
      <c r="L24" s="31"/>
      <c r="M24" s="33"/>
    </row>
    <row r="25" spans="2:13" ht="13" x14ac:dyDescent="0.35">
      <c r="B25" s="10" t="s">
        <v>53</v>
      </c>
      <c r="C25" s="9"/>
      <c r="D25" s="34">
        <v>180</v>
      </c>
      <c r="E25" s="30">
        <v>3000</v>
      </c>
      <c r="F25" s="11"/>
      <c r="G25" s="11"/>
      <c r="H25" s="11"/>
      <c r="I25" s="12">
        <f t="shared" si="2"/>
        <v>0</v>
      </c>
      <c r="J25" s="12">
        <f t="shared" si="1"/>
        <v>0</v>
      </c>
      <c r="K25" s="13" t="e">
        <f t="shared" si="0"/>
        <v>#DIV/0!</v>
      </c>
      <c r="L25" s="31"/>
      <c r="M25" s="33"/>
    </row>
    <row r="26" spans="2:13" ht="13" x14ac:dyDescent="0.35">
      <c r="B26" s="10" t="s">
        <v>54</v>
      </c>
      <c r="C26" s="9"/>
      <c r="D26" s="34">
        <v>89</v>
      </c>
      <c r="E26" s="30">
        <v>2000</v>
      </c>
      <c r="F26" s="11"/>
      <c r="G26" s="11"/>
      <c r="H26" s="11"/>
      <c r="I26" s="12">
        <f t="shared" si="2"/>
        <v>0</v>
      </c>
      <c r="J26" s="12">
        <f t="shared" si="1"/>
        <v>0</v>
      </c>
      <c r="K26" s="13" t="e">
        <f t="shared" si="0"/>
        <v>#DIV/0!</v>
      </c>
      <c r="L26" s="31"/>
      <c r="M26" s="33"/>
    </row>
    <row r="27" spans="2:13" ht="13" x14ac:dyDescent="0.35">
      <c r="B27" s="10" t="s">
        <v>55</v>
      </c>
      <c r="C27" s="9"/>
      <c r="D27" s="34">
        <v>90</v>
      </c>
      <c r="E27" s="30">
        <v>2600</v>
      </c>
      <c r="F27" s="11"/>
      <c r="G27" s="11"/>
      <c r="H27" s="11"/>
      <c r="I27" s="12">
        <f t="shared" si="2"/>
        <v>0</v>
      </c>
      <c r="J27" s="12">
        <f t="shared" si="1"/>
        <v>0</v>
      </c>
      <c r="K27" s="13" t="e">
        <f t="shared" si="0"/>
        <v>#DIV/0!</v>
      </c>
      <c r="L27" s="31"/>
      <c r="M27" s="33"/>
    </row>
    <row r="28" spans="2:13" ht="13" x14ac:dyDescent="0.35">
      <c r="B28" s="10" t="s">
        <v>56</v>
      </c>
      <c r="C28" s="9"/>
      <c r="D28" s="34">
        <v>180</v>
      </c>
      <c r="E28" s="30">
        <v>700</v>
      </c>
      <c r="F28" s="11"/>
      <c r="G28" s="11"/>
      <c r="H28" s="11"/>
      <c r="I28" s="12">
        <f t="shared" si="2"/>
        <v>0</v>
      </c>
      <c r="J28" s="12">
        <f t="shared" si="1"/>
        <v>0</v>
      </c>
      <c r="K28" s="13" t="e">
        <f t="shared" si="0"/>
        <v>#DIV/0!</v>
      </c>
      <c r="L28" s="31"/>
      <c r="M28" s="33"/>
    </row>
    <row r="29" spans="2:13" ht="13" x14ac:dyDescent="0.35">
      <c r="B29" s="10" t="s">
        <v>67</v>
      </c>
      <c r="C29" s="9"/>
      <c r="D29" s="34">
        <v>150</v>
      </c>
      <c r="E29" s="30">
        <v>500</v>
      </c>
      <c r="F29" s="11"/>
      <c r="G29" s="11"/>
      <c r="H29" s="11"/>
      <c r="I29" s="12">
        <f t="shared" si="2"/>
        <v>0</v>
      </c>
      <c r="J29" s="12">
        <f t="shared" si="1"/>
        <v>0</v>
      </c>
      <c r="K29" s="13" t="e">
        <f t="shared" si="0"/>
        <v>#DIV/0!</v>
      </c>
      <c r="L29" s="31"/>
      <c r="M29" s="33"/>
    </row>
    <row r="30" spans="2:13" ht="13" x14ac:dyDescent="0.35">
      <c r="B30" s="10" t="s">
        <v>68</v>
      </c>
      <c r="C30" s="9"/>
      <c r="D30" s="34">
        <v>110</v>
      </c>
      <c r="E30" s="30">
        <v>3900</v>
      </c>
      <c r="F30" s="11"/>
      <c r="G30" s="11"/>
      <c r="H30" s="11"/>
      <c r="I30" s="12">
        <f t="shared" si="2"/>
        <v>0</v>
      </c>
      <c r="J30" s="12">
        <f t="shared" si="1"/>
        <v>0</v>
      </c>
      <c r="K30" s="13" t="e">
        <f t="shared" si="0"/>
        <v>#DIV/0!</v>
      </c>
      <c r="L30" s="31"/>
      <c r="M30" s="33"/>
    </row>
    <row r="31" spans="2:13" ht="13" x14ac:dyDescent="0.35">
      <c r="B31" s="10" t="s">
        <v>98</v>
      </c>
      <c r="C31" s="9"/>
      <c r="D31" s="34">
        <v>170</v>
      </c>
      <c r="E31" s="30">
        <v>1500</v>
      </c>
      <c r="F31" s="11"/>
      <c r="G31" s="11"/>
      <c r="H31" s="11"/>
      <c r="I31" s="12">
        <f t="shared" si="2"/>
        <v>0</v>
      </c>
      <c r="J31" s="12">
        <f t="shared" si="1"/>
        <v>0</v>
      </c>
      <c r="K31" s="13" t="e">
        <f t="shared" si="0"/>
        <v>#DIV/0!</v>
      </c>
      <c r="L31" s="31"/>
      <c r="M31" s="33"/>
    </row>
    <row r="32" spans="2:13" ht="13" x14ac:dyDescent="0.35">
      <c r="B32" s="10" t="s">
        <v>69</v>
      </c>
      <c r="C32" s="9"/>
      <c r="D32" s="34">
        <v>169</v>
      </c>
      <c r="E32" s="30">
        <v>2100</v>
      </c>
      <c r="F32" s="11"/>
      <c r="G32" s="11"/>
      <c r="H32" s="11"/>
      <c r="I32" s="12">
        <f t="shared" si="2"/>
        <v>0</v>
      </c>
      <c r="J32" s="12">
        <f t="shared" si="1"/>
        <v>0</v>
      </c>
      <c r="K32" s="13" t="e">
        <f t="shared" si="0"/>
        <v>#DIV/0!</v>
      </c>
      <c r="L32" s="31"/>
      <c r="M32" s="33"/>
    </row>
    <row r="33" spans="2:13" ht="26" x14ac:dyDescent="0.35">
      <c r="B33" s="10" t="s">
        <v>70</v>
      </c>
      <c r="C33" s="9"/>
      <c r="D33" s="34">
        <v>170</v>
      </c>
      <c r="E33" s="30">
        <v>2400</v>
      </c>
      <c r="F33" s="11"/>
      <c r="G33" s="11"/>
      <c r="H33" s="11"/>
      <c r="I33" s="12">
        <f t="shared" si="2"/>
        <v>0</v>
      </c>
      <c r="J33" s="12">
        <f t="shared" si="1"/>
        <v>0</v>
      </c>
      <c r="K33" s="13" t="e">
        <f t="shared" si="0"/>
        <v>#DIV/0!</v>
      </c>
      <c r="L33" s="31"/>
      <c r="M33" s="33"/>
    </row>
    <row r="34" spans="2:13" ht="26" x14ac:dyDescent="0.35">
      <c r="B34" s="10" t="s">
        <v>71</v>
      </c>
      <c r="C34" s="9"/>
      <c r="D34" s="34">
        <v>70</v>
      </c>
      <c r="E34" s="30">
        <v>4500</v>
      </c>
      <c r="F34" s="11"/>
      <c r="G34" s="11"/>
      <c r="H34" s="11"/>
      <c r="I34" s="12">
        <f t="shared" si="2"/>
        <v>0</v>
      </c>
      <c r="J34" s="12">
        <f t="shared" si="1"/>
        <v>0</v>
      </c>
      <c r="K34" s="13" t="e">
        <f t="shared" si="0"/>
        <v>#DIV/0!</v>
      </c>
      <c r="L34" s="31"/>
      <c r="M34" s="33"/>
    </row>
    <row r="35" spans="2:13" ht="13" x14ac:dyDescent="0.35">
      <c r="B35" s="10" t="s">
        <v>72</v>
      </c>
      <c r="C35" s="9"/>
      <c r="D35" s="34">
        <v>70</v>
      </c>
      <c r="E35" s="30">
        <v>4500</v>
      </c>
      <c r="F35" s="11"/>
      <c r="G35" s="11"/>
      <c r="H35" s="11"/>
      <c r="I35" s="12">
        <f t="shared" si="2"/>
        <v>0</v>
      </c>
      <c r="J35" s="12">
        <f t="shared" si="1"/>
        <v>0</v>
      </c>
      <c r="K35" s="13" t="e">
        <f t="shared" si="0"/>
        <v>#DIV/0!</v>
      </c>
      <c r="L35" s="31"/>
      <c r="M35" s="33"/>
    </row>
    <row r="36" spans="2:13" ht="13" x14ac:dyDescent="0.35">
      <c r="B36" s="10" t="s">
        <v>57</v>
      </c>
      <c r="C36" s="9"/>
      <c r="D36" s="34">
        <v>50</v>
      </c>
      <c r="E36" s="30">
        <v>1800</v>
      </c>
      <c r="F36" s="11"/>
      <c r="G36" s="11"/>
      <c r="H36" s="11"/>
      <c r="I36" s="12">
        <f t="shared" si="2"/>
        <v>0</v>
      </c>
      <c r="J36" s="12">
        <f t="shared" si="1"/>
        <v>0</v>
      </c>
      <c r="K36" s="13" t="e">
        <f t="shared" ref="K36:K56" si="3">J36/$D$77</f>
        <v>#DIV/0!</v>
      </c>
      <c r="L36" s="31"/>
      <c r="M36" s="33"/>
    </row>
    <row r="37" spans="2:13" ht="26" x14ac:dyDescent="0.35">
      <c r="B37" s="10" t="s">
        <v>58</v>
      </c>
      <c r="C37" s="9"/>
      <c r="D37" s="34">
        <v>120</v>
      </c>
      <c r="E37" s="30">
        <v>3000</v>
      </c>
      <c r="F37" s="11"/>
      <c r="G37" s="11"/>
      <c r="H37" s="11"/>
      <c r="I37" s="12">
        <f t="shared" si="2"/>
        <v>0</v>
      </c>
      <c r="J37" s="12">
        <f t="shared" si="1"/>
        <v>0</v>
      </c>
      <c r="K37" s="13" t="e">
        <f t="shared" si="3"/>
        <v>#DIV/0!</v>
      </c>
      <c r="L37" s="31"/>
      <c r="M37" s="33"/>
    </row>
    <row r="38" spans="2:13" ht="13" x14ac:dyDescent="0.35">
      <c r="B38" s="10" t="s">
        <v>59</v>
      </c>
      <c r="C38" s="9"/>
      <c r="D38" s="34">
        <v>130</v>
      </c>
      <c r="E38" s="30">
        <v>3600</v>
      </c>
      <c r="F38" s="11"/>
      <c r="G38" s="11"/>
      <c r="H38" s="11"/>
      <c r="I38" s="12">
        <f t="shared" si="2"/>
        <v>0</v>
      </c>
      <c r="J38" s="12">
        <f t="shared" si="1"/>
        <v>0</v>
      </c>
      <c r="K38" s="13" t="e">
        <f t="shared" si="3"/>
        <v>#DIV/0!</v>
      </c>
      <c r="L38" s="31"/>
      <c r="M38" s="33"/>
    </row>
    <row r="39" spans="2:13" ht="26" x14ac:dyDescent="0.35">
      <c r="B39" s="10" t="s">
        <v>60</v>
      </c>
      <c r="C39" s="9"/>
      <c r="D39" s="34">
        <v>74</v>
      </c>
      <c r="E39" s="30">
        <v>7800</v>
      </c>
      <c r="F39" s="11"/>
      <c r="G39" s="11"/>
      <c r="H39" s="11"/>
      <c r="I39" s="12">
        <f t="shared" si="2"/>
        <v>0</v>
      </c>
      <c r="J39" s="12">
        <f t="shared" si="1"/>
        <v>0</v>
      </c>
      <c r="K39" s="13" t="e">
        <f t="shared" si="3"/>
        <v>#DIV/0!</v>
      </c>
      <c r="L39" s="31"/>
      <c r="M39" s="33"/>
    </row>
    <row r="40" spans="2:13" ht="13" x14ac:dyDescent="0.35">
      <c r="B40" s="10" t="s">
        <v>73</v>
      </c>
      <c r="C40" s="9"/>
      <c r="D40" s="34">
        <v>20</v>
      </c>
      <c r="E40" s="30">
        <v>500</v>
      </c>
      <c r="F40" s="11"/>
      <c r="G40" s="11"/>
      <c r="H40" s="11"/>
      <c r="I40" s="12">
        <f t="shared" si="2"/>
        <v>0</v>
      </c>
      <c r="J40" s="12">
        <f t="shared" si="1"/>
        <v>0</v>
      </c>
      <c r="K40" s="13" t="e">
        <f t="shared" si="3"/>
        <v>#DIV/0!</v>
      </c>
      <c r="L40" s="31"/>
      <c r="M40" s="33"/>
    </row>
    <row r="41" spans="2:13" ht="13" x14ac:dyDescent="0.35">
      <c r="B41" s="10" t="s">
        <v>74</v>
      </c>
      <c r="C41" s="9"/>
      <c r="D41" s="34">
        <v>20</v>
      </c>
      <c r="E41" s="30">
        <v>2400</v>
      </c>
      <c r="F41" s="11"/>
      <c r="G41" s="11"/>
      <c r="H41" s="11"/>
      <c r="I41" s="12">
        <f t="shared" si="2"/>
        <v>0</v>
      </c>
      <c r="J41" s="12">
        <f t="shared" si="1"/>
        <v>0</v>
      </c>
      <c r="K41" s="13" t="e">
        <f t="shared" si="3"/>
        <v>#DIV/0!</v>
      </c>
      <c r="L41" s="31"/>
      <c r="M41" s="33"/>
    </row>
    <row r="42" spans="2:13" ht="26" x14ac:dyDescent="0.35">
      <c r="B42" s="10" t="s">
        <v>75</v>
      </c>
      <c r="C42" s="9"/>
      <c r="D42" s="34">
        <v>13</v>
      </c>
      <c r="E42" s="30">
        <v>400</v>
      </c>
      <c r="F42" s="11"/>
      <c r="G42" s="11"/>
      <c r="H42" s="11"/>
      <c r="I42" s="12">
        <f t="shared" si="2"/>
        <v>0</v>
      </c>
      <c r="J42" s="12">
        <f t="shared" si="1"/>
        <v>0</v>
      </c>
      <c r="K42" s="13" t="e">
        <f t="shared" si="3"/>
        <v>#DIV/0!</v>
      </c>
      <c r="L42" s="31"/>
      <c r="M42" s="33"/>
    </row>
    <row r="43" spans="2:13" ht="13" x14ac:dyDescent="0.35">
      <c r="B43" s="10" t="s">
        <v>76</v>
      </c>
      <c r="C43" s="9"/>
      <c r="D43" s="34">
        <v>13</v>
      </c>
      <c r="E43" s="30">
        <v>6000</v>
      </c>
      <c r="F43" s="11"/>
      <c r="G43" s="11"/>
      <c r="H43" s="11"/>
      <c r="I43" s="12">
        <f t="shared" si="2"/>
        <v>0</v>
      </c>
      <c r="J43" s="12">
        <f t="shared" si="1"/>
        <v>0</v>
      </c>
      <c r="K43" s="13" t="e">
        <f t="shared" si="3"/>
        <v>#DIV/0!</v>
      </c>
      <c r="L43" s="31"/>
      <c r="M43" s="33"/>
    </row>
    <row r="44" spans="2:13" ht="13" x14ac:dyDescent="0.35">
      <c r="B44" s="10" t="s">
        <v>77</v>
      </c>
      <c r="C44" s="9"/>
      <c r="D44" s="34">
        <v>25</v>
      </c>
      <c r="E44" s="30">
        <v>400</v>
      </c>
      <c r="F44" s="11"/>
      <c r="G44" s="11"/>
      <c r="H44" s="11"/>
      <c r="I44" s="12">
        <f t="shared" si="2"/>
        <v>0</v>
      </c>
      <c r="J44" s="12">
        <f t="shared" si="1"/>
        <v>0</v>
      </c>
      <c r="K44" s="13" t="e">
        <f t="shared" si="3"/>
        <v>#DIV/0!</v>
      </c>
      <c r="L44" s="31"/>
      <c r="M44" s="33"/>
    </row>
    <row r="45" spans="2:13" ht="39" x14ac:dyDescent="0.35">
      <c r="B45" s="10" t="s">
        <v>78</v>
      </c>
      <c r="C45" s="9"/>
      <c r="D45" s="34">
        <v>30</v>
      </c>
      <c r="E45" s="30">
        <v>700</v>
      </c>
      <c r="F45" s="11"/>
      <c r="G45" s="11"/>
      <c r="H45" s="11"/>
      <c r="I45" s="12">
        <f t="shared" si="2"/>
        <v>0</v>
      </c>
      <c r="J45" s="12">
        <f t="shared" si="1"/>
        <v>0</v>
      </c>
      <c r="K45" s="13" t="e">
        <f t="shared" si="3"/>
        <v>#DIV/0!</v>
      </c>
      <c r="L45" s="31"/>
      <c r="M45" s="33"/>
    </row>
    <row r="46" spans="2:13" ht="13" x14ac:dyDescent="0.35">
      <c r="B46" s="10" t="s">
        <v>79</v>
      </c>
      <c r="C46" s="9"/>
      <c r="D46" s="34">
        <v>20</v>
      </c>
      <c r="E46" s="30">
        <v>2000</v>
      </c>
      <c r="F46" s="11"/>
      <c r="G46" s="11"/>
      <c r="H46" s="11"/>
      <c r="I46" s="12">
        <f t="shared" si="2"/>
        <v>0</v>
      </c>
      <c r="J46" s="12">
        <f t="shared" si="1"/>
        <v>0</v>
      </c>
      <c r="K46" s="13" t="e">
        <f t="shared" si="3"/>
        <v>#DIV/0!</v>
      </c>
      <c r="L46" s="31"/>
      <c r="M46" s="33"/>
    </row>
    <row r="47" spans="2:13" ht="13" x14ac:dyDescent="0.35">
      <c r="B47" s="10" t="s">
        <v>80</v>
      </c>
      <c r="C47" s="9"/>
      <c r="D47" s="34">
        <v>10</v>
      </c>
      <c r="E47" s="30">
        <v>3000</v>
      </c>
      <c r="F47" s="11"/>
      <c r="G47" s="11"/>
      <c r="H47" s="11"/>
      <c r="I47" s="12">
        <f t="shared" si="2"/>
        <v>0</v>
      </c>
      <c r="J47" s="12">
        <f t="shared" si="1"/>
        <v>0</v>
      </c>
      <c r="K47" s="13" t="e">
        <f t="shared" si="3"/>
        <v>#DIV/0!</v>
      </c>
      <c r="L47" s="31"/>
      <c r="M47" s="33"/>
    </row>
    <row r="48" spans="2:13" ht="13" x14ac:dyDescent="0.35">
      <c r="B48" s="10" t="s">
        <v>81</v>
      </c>
      <c r="C48" s="9"/>
      <c r="D48" s="34">
        <v>10</v>
      </c>
      <c r="E48" s="30">
        <v>3000</v>
      </c>
      <c r="F48" s="11"/>
      <c r="G48" s="11"/>
      <c r="H48" s="11"/>
      <c r="I48" s="12">
        <f t="shared" si="2"/>
        <v>0</v>
      </c>
      <c r="J48" s="12">
        <f t="shared" si="1"/>
        <v>0</v>
      </c>
      <c r="K48" s="13" t="e">
        <f t="shared" si="3"/>
        <v>#DIV/0!</v>
      </c>
      <c r="L48" s="31"/>
      <c r="M48" s="33"/>
    </row>
    <row r="49" spans="2:17" ht="13" x14ac:dyDescent="0.35">
      <c r="B49" s="10" t="s">
        <v>82</v>
      </c>
      <c r="C49" s="9"/>
      <c r="D49" s="34">
        <v>10</v>
      </c>
      <c r="E49" s="30">
        <v>6000</v>
      </c>
      <c r="F49" s="11"/>
      <c r="G49" s="11"/>
      <c r="H49" s="11"/>
      <c r="I49" s="12">
        <f t="shared" si="2"/>
        <v>0</v>
      </c>
      <c r="J49" s="12">
        <f t="shared" si="1"/>
        <v>0</v>
      </c>
      <c r="K49" s="13" t="e">
        <f t="shared" si="3"/>
        <v>#DIV/0!</v>
      </c>
      <c r="L49" s="31"/>
      <c r="M49" s="33"/>
    </row>
    <row r="50" spans="2:17" ht="13" x14ac:dyDescent="0.35">
      <c r="B50" s="10" t="s">
        <v>83</v>
      </c>
      <c r="C50" s="9"/>
      <c r="D50" s="34">
        <v>10</v>
      </c>
      <c r="E50" s="30">
        <v>3000</v>
      </c>
      <c r="F50" s="11"/>
      <c r="G50" s="11"/>
      <c r="H50" s="11"/>
      <c r="I50" s="12">
        <f t="shared" si="2"/>
        <v>0</v>
      </c>
      <c r="J50" s="12">
        <f t="shared" si="1"/>
        <v>0</v>
      </c>
      <c r="K50" s="13" t="e">
        <f t="shared" si="3"/>
        <v>#DIV/0!</v>
      </c>
      <c r="L50" s="31"/>
      <c r="M50" s="33"/>
    </row>
    <row r="51" spans="2:17" ht="26" x14ac:dyDescent="0.35">
      <c r="B51" s="10" t="s">
        <v>65</v>
      </c>
      <c r="C51" s="9"/>
      <c r="D51" s="34">
        <v>10</v>
      </c>
      <c r="E51" s="30">
        <v>3000</v>
      </c>
      <c r="F51" s="11"/>
      <c r="G51" s="11"/>
      <c r="H51" s="11"/>
      <c r="I51" s="12">
        <f t="shared" si="2"/>
        <v>0</v>
      </c>
      <c r="J51" s="12">
        <f t="shared" si="1"/>
        <v>0</v>
      </c>
      <c r="K51" s="13" t="e">
        <f t="shared" si="3"/>
        <v>#DIV/0!</v>
      </c>
      <c r="L51" s="31"/>
      <c r="M51" s="33"/>
    </row>
    <row r="52" spans="2:17" ht="13" x14ac:dyDescent="0.35">
      <c r="B52" s="10" t="s">
        <v>85</v>
      </c>
      <c r="C52" s="9"/>
      <c r="D52" s="34">
        <v>10</v>
      </c>
      <c r="E52" s="30">
        <v>3000</v>
      </c>
      <c r="F52" s="11"/>
      <c r="G52" s="11"/>
      <c r="H52" s="11"/>
      <c r="I52" s="12">
        <f t="shared" si="2"/>
        <v>0</v>
      </c>
      <c r="J52" s="12">
        <f t="shared" si="1"/>
        <v>0</v>
      </c>
      <c r="K52" s="13" t="e">
        <f t="shared" si="3"/>
        <v>#DIV/0!</v>
      </c>
      <c r="L52" s="31"/>
      <c r="M52" s="33"/>
    </row>
    <row r="53" spans="2:17" ht="13" x14ac:dyDescent="0.35">
      <c r="B53" s="10" t="s">
        <v>86</v>
      </c>
      <c r="C53" s="9"/>
      <c r="D53" s="34">
        <v>10</v>
      </c>
      <c r="E53" s="30">
        <v>3000</v>
      </c>
      <c r="F53" s="11"/>
      <c r="G53" s="11"/>
      <c r="H53" s="11"/>
      <c r="I53" s="12">
        <f t="shared" si="2"/>
        <v>0</v>
      </c>
      <c r="J53" s="12">
        <f t="shared" si="1"/>
        <v>0</v>
      </c>
      <c r="K53" s="13" t="e">
        <f t="shared" si="3"/>
        <v>#DIV/0!</v>
      </c>
      <c r="L53" s="31"/>
      <c r="M53" s="33"/>
    </row>
    <row r="54" spans="2:17" ht="13" x14ac:dyDescent="0.35">
      <c r="B54" s="10" t="s">
        <v>87</v>
      </c>
      <c r="C54" s="9"/>
      <c r="D54" s="34">
        <v>350</v>
      </c>
      <c r="E54" s="30">
        <v>2500</v>
      </c>
      <c r="F54" s="11"/>
      <c r="G54" s="11"/>
      <c r="H54" s="11"/>
      <c r="I54" s="12">
        <f t="shared" si="2"/>
        <v>0</v>
      </c>
      <c r="J54" s="12">
        <f t="shared" si="1"/>
        <v>0</v>
      </c>
      <c r="K54" s="13" t="e">
        <f t="shared" si="3"/>
        <v>#DIV/0!</v>
      </c>
      <c r="L54" s="31"/>
      <c r="M54" s="33"/>
    </row>
    <row r="55" spans="2:17" ht="13" x14ac:dyDescent="0.35">
      <c r="B55" s="10" t="s">
        <v>61</v>
      </c>
      <c r="C55" s="9"/>
      <c r="D55" s="34">
        <v>75</v>
      </c>
      <c r="E55" s="30">
        <v>2200</v>
      </c>
      <c r="F55" s="11"/>
      <c r="G55" s="11"/>
      <c r="H55" s="11"/>
      <c r="I55" s="12">
        <f t="shared" si="2"/>
        <v>0</v>
      </c>
      <c r="J55" s="12">
        <f t="shared" si="1"/>
        <v>0</v>
      </c>
      <c r="K55" s="13" t="e">
        <f t="shared" si="3"/>
        <v>#DIV/0!</v>
      </c>
      <c r="L55" s="31"/>
      <c r="M55" s="33"/>
    </row>
    <row r="56" spans="2:17" ht="13" x14ac:dyDescent="0.35">
      <c r="B56" s="14" t="s">
        <v>2</v>
      </c>
      <c r="C56" s="14"/>
      <c r="D56" s="14"/>
      <c r="E56" s="15"/>
      <c r="F56" s="15">
        <f>SUMPRODUCT($D$4:$D$55,F4:F55)</f>
        <v>0</v>
      </c>
      <c r="G56" s="15">
        <f>SUMPRODUCT($D$4:$D$55,G4:G55)</f>
        <v>0</v>
      </c>
      <c r="H56" s="15">
        <f>SUMPRODUCT($D$4:$D$55,H4:H55)</f>
        <v>0</v>
      </c>
      <c r="I56" s="16">
        <f>SUM(I4:I55)</f>
        <v>0</v>
      </c>
      <c r="J56" s="17">
        <f>SUM(J4:J55)</f>
        <v>0</v>
      </c>
      <c r="K56" s="18" t="e">
        <f t="shared" si="3"/>
        <v>#DIV/0!</v>
      </c>
      <c r="L56" s="35"/>
      <c r="M56" s="35"/>
    </row>
    <row r="57" spans="2:17" x14ac:dyDescent="0.35">
      <c r="M57" s="8"/>
    </row>
    <row r="61" spans="2:17" ht="22.75" customHeight="1" x14ac:dyDescent="0.35">
      <c r="B61" s="53" t="s">
        <v>18</v>
      </c>
      <c r="C61" s="54"/>
      <c r="D61" s="54"/>
      <c r="E61" s="54"/>
      <c r="F61" s="54"/>
      <c r="G61" s="54"/>
      <c r="H61" s="54"/>
    </row>
    <row r="62" spans="2:17" ht="13" x14ac:dyDescent="0.35">
      <c r="B62" s="9" t="s">
        <v>7</v>
      </c>
      <c r="C62" s="9"/>
      <c r="D62" s="9" t="s">
        <v>1</v>
      </c>
      <c r="E62" s="9" t="s">
        <v>4</v>
      </c>
      <c r="F62" s="55" t="s">
        <v>9</v>
      </c>
      <c r="G62" s="56"/>
      <c r="H62" s="57"/>
      <c r="I62" s="58"/>
      <c r="J62" s="59"/>
      <c r="K62" s="59"/>
      <c r="L62" s="59"/>
      <c r="M62" s="59"/>
      <c r="N62" s="59"/>
      <c r="O62" s="59"/>
      <c r="P62" s="59"/>
      <c r="Q62" s="59"/>
    </row>
    <row r="63" spans="2:17" ht="13" x14ac:dyDescent="0.35">
      <c r="B63" s="7" t="s">
        <v>6</v>
      </c>
      <c r="C63" s="7"/>
      <c r="D63" s="11"/>
      <c r="E63" s="20" t="e">
        <f t="shared" ref="E63:E72" si="4">D63/$D$77</f>
        <v>#DIV/0!</v>
      </c>
      <c r="F63" s="31"/>
      <c r="G63" s="32"/>
      <c r="H63" s="33"/>
    </row>
    <row r="64" spans="2:17" ht="13" customHeight="1" x14ac:dyDescent="0.35">
      <c r="B64" s="7" t="s">
        <v>22</v>
      </c>
      <c r="C64" s="7" t="s">
        <v>23</v>
      </c>
      <c r="D64" s="11"/>
      <c r="E64" s="20" t="e">
        <f t="shared" si="4"/>
        <v>#DIV/0!</v>
      </c>
      <c r="F64" s="31"/>
      <c r="G64" s="32"/>
      <c r="H64" s="33"/>
    </row>
    <row r="65" spans="2:8" ht="13" x14ac:dyDescent="0.35">
      <c r="B65" s="7" t="s">
        <v>28</v>
      </c>
      <c r="C65" s="7" t="s">
        <v>23</v>
      </c>
      <c r="D65" s="11"/>
      <c r="E65" s="20" t="e">
        <f t="shared" si="4"/>
        <v>#DIV/0!</v>
      </c>
      <c r="F65" s="31"/>
      <c r="G65" s="32"/>
      <c r="H65" s="33"/>
    </row>
    <row r="66" spans="2:8" ht="13" x14ac:dyDescent="0.35">
      <c r="B66" s="7" t="s">
        <v>29</v>
      </c>
      <c r="C66" s="7"/>
      <c r="D66" s="11"/>
      <c r="E66" s="20" t="e">
        <f t="shared" si="4"/>
        <v>#DIV/0!</v>
      </c>
      <c r="F66" s="31"/>
      <c r="G66" s="32"/>
      <c r="H66" s="33"/>
    </row>
    <row r="67" spans="2:8" ht="13" x14ac:dyDescent="0.35">
      <c r="B67" s="7" t="s">
        <v>30</v>
      </c>
      <c r="C67" s="7"/>
      <c r="D67" s="11"/>
      <c r="E67" s="20" t="e">
        <f t="shared" si="4"/>
        <v>#DIV/0!</v>
      </c>
      <c r="F67" s="31"/>
      <c r="G67" s="32"/>
      <c r="H67" s="33"/>
    </row>
    <row r="68" spans="2:8" ht="13" x14ac:dyDescent="0.35">
      <c r="B68" s="7" t="s">
        <v>31</v>
      </c>
      <c r="C68" s="7"/>
      <c r="D68" s="11"/>
      <c r="E68" s="20" t="e">
        <f t="shared" si="4"/>
        <v>#DIV/0!</v>
      </c>
      <c r="F68" s="31"/>
      <c r="G68" s="32"/>
      <c r="H68" s="33"/>
    </row>
    <row r="69" spans="2:8" ht="13" x14ac:dyDescent="0.35">
      <c r="B69" s="7" t="s">
        <v>34</v>
      </c>
      <c r="C69" s="7"/>
      <c r="D69" s="11"/>
      <c r="E69" s="20" t="e">
        <f t="shared" si="4"/>
        <v>#DIV/0!</v>
      </c>
      <c r="F69" s="31"/>
      <c r="G69" s="32"/>
      <c r="H69" s="33"/>
    </row>
    <row r="70" spans="2:8" ht="13" x14ac:dyDescent="0.35">
      <c r="B70" s="7" t="s">
        <v>32</v>
      </c>
      <c r="C70" s="7"/>
      <c r="D70" s="11"/>
      <c r="E70" s="20" t="e">
        <f t="shared" si="4"/>
        <v>#DIV/0!</v>
      </c>
      <c r="F70" s="31"/>
      <c r="G70" s="32"/>
      <c r="H70" s="33"/>
    </row>
    <row r="71" spans="2:8" ht="13" x14ac:dyDescent="0.35">
      <c r="B71" s="7" t="s">
        <v>33</v>
      </c>
      <c r="C71" s="7"/>
      <c r="D71" s="11"/>
      <c r="E71" s="20" t="e">
        <f t="shared" si="4"/>
        <v>#DIV/0!</v>
      </c>
      <c r="F71" s="31"/>
      <c r="G71" s="32"/>
      <c r="H71" s="33"/>
    </row>
    <row r="72" spans="2:8" ht="13" x14ac:dyDescent="0.35">
      <c r="B72" s="14" t="s">
        <v>2</v>
      </c>
      <c r="C72" s="14"/>
      <c r="D72" s="22">
        <f>SUM(D63:D71)</f>
        <v>0</v>
      </c>
      <c r="E72" s="21" t="e">
        <f t="shared" si="4"/>
        <v>#DIV/0!</v>
      </c>
      <c r="F72" s="48"/>
      <c r="G72" s="49"/>
      <c r="H72" s="50"/>
    </row>
    <row r="75" spans="2:8" ht="22.75" customHeight="1" x14ac:dyDescent="0.35">
      <c r="B75" s="51" t="s">
        <v>10</v>
      </c>
      <c r="C75" s="51"/>
      <c r="D75" s="51"/>
      <c r="E75" s="51"/>
    </row>
    <row r="76" spans="2:8" ht="14.5" x14ac:dyDescent="0.35">
      <c r="B76" s="23" t="s">
        <v>11</v>
      </c>
      <c r="C76" s="29"/>
      <c r="D76" s="24">
        <f>I56</f>
        <v>0</v>
      </c>
      <c r="E76" s="25"/>
    </row>
    <row r="77" spans="2:8" ht="14.5" x14ac:dyDescent="0.35">
      <c r="B77" s="23" t="s">
        <v>12</v>
      </c>
      <c r="C77" s="28"/>
      <c r="D77" s="24">
        <f>J56+D72</f>
        <v>0</v>
      </c>
      <c r="E77" s="26" t="e">
        <f>D77/$D$76</f>
        <v>#DIV/0!</v>
      </c>
    </row>
    <row r="78" spans="2:8" ht="14.5" x14ac:dyDescent="0.35">
      <c r="B78" s="23" t="s">
        <v>13</v>
      </c>
      <c r="C78" s="23"/>
      <c r="D78" s="24">
        <f>D76-D77</f>
        <v>0</v>
      </c>
      <c r="E78" s="26" t="e">
        <f>D78/$D$76</f>
        <v>#DIV/0!</v>
      </c>
    </row>
    <row r="79" spans="2:8" ht="14.5" x14ac:dyDescent="0.35">
      <c r="B79" s="27"/>
      <c r="C79" s="27"/>
      <c r="D79" s="27"/>
      <c r="E79" s="27"/>
    </row>
  </sheetData>
  <mergeCells count="7">
    <mergeCell ref="B75:E75"/>
    <mergeCell ref="B1:L1"/>
    <mergeCell ref="B2:M2"/>
    <mergeCell ref="B61:H61"/>
    <mergeCell ref="F62:H62"/>
    <mergeCell ref="I62:Q62"/>
    <mergeCell ref="F72:H7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&amp;C&amp;"-,Grassetto"ID 2803 - AQ Autobus Metano Ed. 2 - Allegato 9  Schema Conto Economico di Commessa</oddHeader>
    <oddFooter xml:space="preserve">&amp;CConsip Public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C47BD-1AEE-4966-A96E-1D50969FAECA}">
  <dimension ref="B1:Q81"/>
  <sheetViews>
    <sheetView view="pageLayout" zoomScale="77" zoomScaleNormal="100" zoomScalePageLayoutView="77" workbookViewId="0">
      <selection activeCell="Q11" sqref="Q11"/>
    </sheetView>
  </sheetViews>
  <sheetFormatPr defaultColWidth="8.7265625" defaultRowHeight="12" x14ac:dyDescent="0.35"/>
  <cols>
    <col min="1" max="1" width="1.54296875" style="1" customWidth="1"/>
    <col min="2" max="2" width="34.1796875" style="1" bestFit="1" customWidth="1"/>
    <col min="3" max="3" width="3.1796875" style="1" customWidth="1"/>
    <col min="4" max="4" width="11.453125" style="1" customWidth="1"/>
    <col min="5" max="5" width="12.36328125" style="1" bestFit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1796875" style="1" customWidth="1"/>
    <col min="13" max="15" width="9.7265625" style="1" customWidth="1"/>
    <col min="16" max="16" width="11.81640625" style="1" customWidth="1"/>
    <col min="17" max="16384" width="8.7265625" style="1"/>
  </cols>
  <sheetData>
    <row r="1" spans="2:16" ht="14.5" x14ac:dyDescent="0.35">
      <c r="B1" s="52" t="s">
        <v>101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6" ht="22.75" customHeight="1" x14ac:dyDescent="0.35">
      <c r="B2" s="53" t="s">
        <v>19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16" ht="65" x14ac:dyDescent="0.35">
      <c r="B3" s="9" t="s">
        <v>8</v>
      </c>
      <c r="C3" s="19"/>
      <c r="D3" s="9" t="s">
        <v>35</v>
      </c>
      <c r="E3" s="9" t="s">
        <v>3</v>
      </c>
      <c r="F3" s="9" t="s">
        <v>5</v>
      </c>
      <c r="G3" s="9" t="s">
        <v>14</v>
      </c>
      <c r="H3" s="9" t="s">
        <v>36</v>
      </c>
      <c r="I3" s="9" t="s">
        <v>0</v>
      </c>
      <c r="J3" s="9" t="s">
        <v>1</v>
      </c>
      <c r="K3" s="9" t="s">
        <v>4</v>
      </c>
      <c r="L3" s="9" t="s">
        <v>9</v>
      </c>
      <c r="M3" s="9"/>
      <c r="O3" s="8"/>
      <c r="P3" s="8"/>
    </row>
    <row r="4" spans="2:16" ht="42.5" customHeight="1" x14ac:dyDescent="0.35">
      <c r="B4" s="10" t="s">
        <v>37</v>
      </c>
      <c r="C4" s="9"/>
      <c r="D4" s="34">
        <v>200</v>
      </c>
      <c r="E4" s="30">
        <v>370000</v>
      </c>
      <c r="F4" s="11"/>
      <c r="G4" s="11"/>
      <c r="H4" s="11"/>
      <c r="I4" s="12">
        <f t="shared" ref="I4:I35" si="0">F4*D4</f>
        <v>0</v>
      </c>
      <c r="J4" s="12">
        <f t="shared" ref="J4:J35" si="1">(G4+H4)*D4</f>
        <v>0</v>
      </c>
      <c r="K4" s="13" t="e">
        <f t="shared" ref="K4:K35" si="2">J4/$D$79</f>
        <v>#DIV/0!</v>
      </c>
      <c r="L4" s="31"/>
      <c r="M4" s="33"/>
      <c r="N4" s="8"/>
      <c r="O4" s="8"/>
      <c r="P4" s="8"/>
    </row>
    <row r="5" spans="2:16" ht="26" x14ac:dyDescent="0.35">
      <c r="B5" s="10" t="s">
        <v>38</v>
      </c>
      <c r="C5" s="9"/>
      <c r="D5" s="30">
        <v>12</v>
      </c>
      <c r="E5" s="34">
        <v>700</v>
      </c>
      <c r="F5" s="11"/>
      <c r="G5" s="11"/>
      <c r="H5" s="11"/>
      <c r="I5" s="12">
        <f t="shared" si="0"/>
        <v>0</v>
      </c>
      <c r="J5" s="12">
        <f t="shared" si="1"/>
        <v>0</v>
      </c>
      <c r="K5" s="13" t="e">
        <f t="shared" si="2"/>
        <v>#DIV/0!</v>
      </c>
      <c r="L5" s="31"/>
      <c r="M5" s="33"/>
      <c r="N5" s="8"/>
      <c r="O5" s="8"/>
      <c r="P5" s="8"/>
    </row>
    <row r="6" spans="2:16" ht="26" x14ac:dyDescent="0.35">
      <c r="B6" s="10" t="s">
        <v>39</v>
      </c>
      <c r="C6" s="10"/>
      <c r="D6" s="30">
        <v>110</v>
      </c>
      <c r="E6" s="34">
        <v>2400</v>
      </c>
      <c r="F6" s="11"/>
      <c r="G6" s="11"/>
      <c r="H6" s="11"/>
      <c r="I6" s="12">
        <f t="shared" si="0"/>
        <v>0</v>
      </c>
      <c r="J6" s="12">
        <f t="shared" si="1"/>
        <v>0</v>
      </c>
      <c r="K6" s="13" t="e">
        <f t="shared" si="2"/>
        <v>#DIV/0!</v>
      </c>
      <c r="L6" s="31"/>
      <c r="M6" s="33"/>
      <c r="O6" s="8"/>
      <c r="P6" s="8"/>
    </row>
    <row r="7" spans="2:16" ht="26" x14ac:dyDescent="0.35">
      <c r="B7" s="10" t="s">
        <v>40</v>
      </c>
      <c r="C7" s="9"/>
      <c r="D7" s="30">
        <v>12</v>
      </c>
      <c r="E7" s="34">
        <v>2400</v>
      </c>
      <c r="F7" s="11"/>
      <c r="G7" s="11"/>
      <c r="H7" s="11"/>
      <c r="I7" s="12">
        <f t="shared" si="0"/>
        <v>0</v>
      </c>
      <c r="J7" s="12">
        <f t="shared" si="1"/>
        <v>0</v>
      </c>
      <c r="K7" s="13" t="e">
        <f t="shared" si="2"/>
        <v>#DIV/0!</v>
      </c>
      <c r="L7" s="31"/>
      <c r="M7" s="33"/>
      <c r="O7" s="8"/>
      <c r="P7" s="8"/>
    </row>
    <row r="8" spans="2:16" ht="26" x14ac:dyDescent="0.35">
      <c r="B8" s="10" t="s">
        <v>41</v>
      </c>
      <c r="C8" s="9"/>
      <c r="D8" s="30">
        <v>30</v>
      </c>
      <c r="E8" s="34">
        <v>3300</v>
      </c>
      <c r="F8" s="11"/>
      <c r="G8" s="11"/>
      <c r="H8" s="11"/>
      <c r="I8" s="12">
        <f t="shared" si="0"/>
        <v>0</v>
      </c>
      <c r="J8" s="12">
        <f t="shared" si="1"/>
        <v>0</v>
      </c>
      <c r="K8" s="13" t="e">
        <f t="shared" si="2"/>
        <v>#DIV/0!</v>
      </c>
      <c r="L8" s="31"/>
      <c r="M8" s="33"/>
      <c r="O8" s="8"/>
      <c r="P8" s="8"/>
    </row>
    <row r="9" spans="2:16" ht="26" x14ac:dyDescent="0.35">
      <c r="B9" s="10" t="s">
        <v>42</v>
      </c>
      <c r="C9" s="9"/>
      <c r="D9" s="30">
        <v>10</v>
      </c>
      <c r="E9" s="34">
        <v>3600</v>
      </c>
      <c r="F9" s="11"/>
      <c r="G9" s="11"/>
      <c r="H9" s="11"/>
      <c r="I9" s="12">
        <f t="shared" si="0"/>
        <v>0</v>
      </c>
      <c r="J9" s="12">
        <f t="shared" si="1"/>
        <v>0</v>
      </c>
      <c r="K9" s="13" t="e">
        <f t="shared" si="2"/>
        <v>#DIV/0!</v>
      </c>
      <c r="L9" s="31"/>
      <c r="M9" s="33"/>
      <c r="O9" s="8"/>
      <c r="P9" s="8"/>
    </row>
    <row r="10" spans="2:16" ht="26" x14ac:dyDescent="0.35">
      <c r="B10" s="10" t="s">
        <v>43</v>
      </c>
      <c r="C10" s="9"/>
      <c r="D10" s="30">
        <v>10</v>
      </c>
      <c r="E10" s="34">
        <v>4800</v>
      </c>
      <c r="F10" s="11"/>
      <c r="G10" s="11"/>
      <c r="H10" s="11"/>
      <c r="I10" s="12">
        <f t="shared" si="0"/>
        <v>0</v>
      </c>
      <c r="J10" s="12">
        <f t="shared" si="1"/>
        <v>0</v>
      </c>
      <c r="K10" s="13" t="e">
        <f t="shared" si="2"/>
        <v>#DIV/0!</v>
      </c>
      <c r="L10" s="31"/>
      <c r="M10" s="33"/>
      <c r="O10" s="8"/>
      <c r="P10" s="8"/>
    </row>
    <row r="11" spans="2:16" ht="26" x14ac:dyDescent="0.35">
      <c r="B11" s="10" t="s">
        <v>64</v>
      </c>
      <c r="C11" s="9"/>
      <c r="D11" s="30">
        <v>10</v>
      </c>
      <c r="E11" s="34">
        <v>5400</v>
      </c>
      <c r="F11" s="11"/>
      <c r="G11" s="11"/>
      <c r="H11" s="11"/>
      <c r="I11" s="12">
        <f t="shared" si="0"/>
        <v>0</v>
      </c>
      <c r="J11" s="12">
        <f t="shared" si="1"/>
        <v>0</v>
      </c>
      <c r="K11" s="13" t="e">
        <f t="shared" si="2"/>
        <v>#DIV/0!</v>
      </c>
      <c r="L11" s="31"/>
      <c r="M11" s="33"/>
      <c r="O11" s="8"/>
      <c r="P11" s="8"/>
    </row>
    <row r="12" spans="2:16" ht="26" x14ac:dyDescent="0.35">
      <c r="B12" s="10" t="s">
        <v>44</v>
      </c>
      <c r="C12" s="9"/>
      <c r="D12" s="30">
        <v>6</v>
      </c>
      <c r="E12" s="34">
        <v>6600</v>
      </c>
      <c r="F12" s="11"/>
      <c r="G12" s="11"/>
      <c r="H12" s="11"/>
      <c r="I12" s="12">
        <f t="shared" si="0"/>
        <v>0</v>
      </c>
      <c r="J12" s="12">
        <f t="shared" si="1"/>
        <v>0</v>
      </c>
      <c r="K12" s="13" t="e">
        <f t="shared" si="2"/>
        <v>#DIV/0!</v>
      </c>
      <c r="L12" s="31"/>
      <c r="M12" s="33"/>
      <c r="O12" s="8"/>
      <c r="P12" s="8"/>
    </row>
    <row r="13" spans="2:16" ht="26" x14ac:dyDescent="0.35">
      <c r="B13" s="10" t="s">
        <v>45</v>
      </c>
      <c r="C13" s="9"/>
      <c r="D13" s="30">
        <v>175</v>
      </c>
      <c r="E13" s="34">
        <v>4000</v>
      </c>
      <c r="F13" s="11"/>
      <c r="G13" s="11"/>
      <c r="H13" s="11"/>
      <c r="I13" s="12">
        <f t="shared" si="0"/>
        <v>0</v>
      </c>
      <c r="J13" s="12">
        <f t="shared" si="1"/>
        <v>0</v>
      </c>
      <c r="K13" s="13" t="e">
        <f t="shared" si="2"/>
        <v>#DIV/0!</v>
      </c>
      <c r="L13" s="31"/>
      <c r="M13" s="33"/>
      <c r="O13" s="8"/>
      <c r="P13" s="8"/>
    </row>
    <row r="14" spans="2:16" ht="13" x14ac:dyDescent="0.35">
      <c r="B14" s="10" t="s">
        <v>46</v>
      </c>
      <c r="C14" s="9"/>
      <c r="D14" s="30">
        <v>65</v>
      </c>
      <c r="E14" s="34">
        <v>3000</v>
      </c>
      <c r="F14" s="11"/>
      <c r="G14" s="11"/>
      <c r="H14" s="11"/>
      <c r="I14" s="12">
        <f t="shared" si="0"/>
        <v>0</v>
      </c>
      <c r="J14" s="12">
        <f t="shared" si="1"/>
        <v>0</v>
      </c>
      <c r="K14" s="13" t="e">
        <f t="shared" si="2"/>
        <v>#DIV/0!</v>
      </c>
      <c r="L14" s="31"/>
      <c r="M14" s="33"/>
      <c r="O14" s="8"/>
      <c r="P14" s="8"/>
    </row>
    <row r="15" spans="2:16" ht="13" x14ac:dyDescent="0.35">
      <c r="B15" s="10" t="s">
        <v>47</v>
      </c>
      <c r="C15" s="9"/>
      <c r="D15" s="30">
        <v>70</v>
      </c>
      <c r="E15" s="34">
        <v>4000</v>
      </c>
      <c r="F15" s="11"/>
      <c r="G15" s="11"/>
      <c r="H15" s="11"/>
      <c r="I15" s="12">
        <f t="shared" si="0"/>
        <v>0</v>
      </c>
      <c r="J15" s="12">
        <f t="shared" si="1"/>
        <v>0</v>
      </c>
      <c r="K15" s="13" t="e">
        <f t="shared" si="2"/>
        <v>#DIV/0!</v>
      </c>
      <c r="L15" s="31"/>
      <c r="M15" s="33"/>
      <c r="O15" s="8"/>
      <c r="P15" s="8"/>
    </row>
    <row r="16" spans="2:16" ht="26" x14ac:dyDescent="0.35">
      <c r="B16" s="10" t="s">
        <v>89</v>
      </c>
      <c r="C16" s="9"/>
      <c r="D16" s="30">
        <v>70</v>
      </c>
      <c r="E16" s="34">
        <v>4300</v>
      </c>
      <c r="F16" s="11"/>
      <c r="G16" s="11"/>
      <c r="H16" s="11"/>
      <c r="I16" s="12">
        <f t="shared" si="0"/>
        <v>0</v>
      </c>
      <c r="J16" s="12">
        <f t="shared" si="1"/>
        <v>0</v>
      </c>
      <c r="K16" s="13" t="e">
        <f t="shared" si="2"/>
        <v>#DIV/0!</v>
      </c>
      <c r="L16" s="31"/>
      <c r="M16" s="33"/>
      <c r="O16" s="8"/>
      <c r="P16" s="8"/>
    </row>
    <row r="17" spans="2:16" ht="13" x14ac:dyDescent="0.35">
      <c r="B17" s="10" t="s">
        <v>48</v>
      </c>
      <c r="C17" s="9"/>
      <c r="D17" s="30">
        <v>150</v>
      </c>
      <c r="E17" s="34">
        <v>1000</v>
      </c>
      <c r="F17" s="11"/>
      <c r="G17" s="11"/>
      <c r="H17" s="11"/>
      <c r="I17" s="12">
        <f t="shared" si="0"/>
        <v>0</v>
      </c>
      <c r="J17" s="12">
        <f t="shared" si="1"/>
        <v>0</v>
      </c>
      <c r="K17" s="13" t="e">
        <f t="shared" si="2"/>
        <v>#DIV/0!</v>
      </c>
      <c r="L17" s="31"/>
      <c r="M17" s="33"/>
      <c r="O17" s="8"/>
      <c r="P17" s="8"/>
    </row>
    <row r="18" spans="2:16" ht="13" x14ac:dyDescent="0.35">
      <c r="B18" s="10" t="s">
        <v>49</v>
      </c>
      <c r="C18" s="9"/>
      <c r="D18" s="30">
        <v>150</v>
      </c>
      <c r="E18" s="34">
        <v>1300</v>
      </c>
      <c r="F18" s="11"/>
      <c r="G18" s="11"/>
      <c r="H18" s="11"/>
      <c r="I18" s="12">
        <f t="shared" si="0"/>
        <v>0</v>
      </c>
      <c r="J18" s="12">
        <f t="shared" si="1"/>
        <v>0</v>
      </c>
      <c r="K18" s="13" t="e">
        <f t="shared" si="2"/>
        <v>#DIV/0!</v>
      </c>
      <c r="L18" s="31"/>
      <c r="M18" s="33"/>
      <c r="O18" s="8"/>
      <c r="P18" s="8"/>
    </row>
    <row r="19" spans="2:16" ht="13" x14ac:dyDescent="0.35">
      <c r="B19" s="10" t="s">
        <v>50</v>
      </c>
      <c r="C19" s="9"/>
      <c r="D19" s="30">
        <v>40</v>
      </c>
      <c r="E19" s="34">
        <v>1400</v>
      </c>
      <c r="F19" s="11"/>
      <c r="G19" s="11"/>
      <c r="H19" s="11"/>
      <c r="I19" s="12">
        <f t="shared" si="0"/>
        <v>0</v>
      </c>
      <c r="J19" s="12">
        <f t="shared" si="1"/>
        <v>0</v>
      </c>
      <c r="K19" s="13" t="e">
        <f t="shared" si="2"/>
        <v>#DIV/0!</v>
      </c>
      <c r="L19" s="31"/>
      <c r="M19" s="33"/>
      <c r="O19" s="8"/>
      <c r="P19" s="8"/>
    </row>
    <row r="20" spans="2:16" ht="13" x14ac:dyDescent="0.35">
      <c r="B20" s="10" t="s">
        <v>90</v>
      </c>
      <c r="C20" s="9"/>
      <c r="D20" s="30">
        <v>40</v>
      </c>
      <c r="E20" s="34">
        <v>2000</v>
      </c>
      <c r="F20" s="11"/>
      <c r="G20" s="11"/>
      <c r="H20" s="11"/>
      <c r="I20" s="12">
        <f t="shared" si="0"/>
        <v>0</v>
      </c>
      <c r="J20" s="12">
        <f t="shared" si="1"/>
        <v>0</v>
      </c>
      <c r="K20" s="13" t="e">
        <f t="shared" si="2"/>
        <v>#DIV/0!</v>
      </c>
      <c r="L20" s="31"/>
      <c r="M20" s="33"/>
      <c r="O20" s="8"/>
      <c r="P20" s="8"/>
    </row>
    <row r="21" spans="2:16" ht="26" x14ac:dyDescent="0.35">
      <c r="B21" s="10" t="s">
        <v>91</v>
      </c>
      <c r="C21" s="9"/>
      <c r="D21" s="30">
        <v>40</v>
      </c>
      <c r="E21" s="34">
        <v>1600</v>
      </c>
      <c r="F21" s="11"/>
      <c r="G21" s="11"/>
      <c r="H21" s="11"/>
      <c r="I21" s="12">
        <f t="shared" si="0"/>
        <v>0</v>
      </c>
      <c r="J21" s="12">
        <f t="shared" si="1"/>
        <v>0</v>
      </c>
      <c r="K21" s="13" t="e">
        <f t="shared" si="2"/>
        <v>#DIV/0!</v>
      </c>
      <c r="L21" s="31"/>
      <c r="M21" s="33"/>
      <c r="O21" s="8"/>
      <c r="P21" s="8"/>
    </row>
    <row r="22" spans="2:16" ht="13" x14ac:dyDescent="0.35">
      <c r="B22" s="10" t="s">
        <v>51</v>
      </c>
      <c r="C22" s="9"/>
      <c r="D22" s="30">
        <v>160</v>
      </c>
      <c r="E22" s="34">
        <v>500</v>
      </c>
      <c r="F22" s="11"/>
      <c r="G22" s="11"/>
      <c r="H22" s="11"/>
      <c r="I22" s="12">
        <f t="shared" si="0"/>
        <v>0</v>
      </c>
      <c r="J22" s="12">
        <f t="shared" si="1"/>
        <v>0</v>
      </c>
      <c r="K22" s="13" t="e">
        <f t="shared" si="2"/>
        <v>#DIV/0!</v>
      </c>
      <c r="L22" s="31"/>
      <c r="M22" s="33"/>
      <c r="O22" s="8"/>
      <c r="P22" s="8"/>
    </row>
    <row r="23" spans="2:16" ht="13" x14ac:dyDescent="0.35">
      <c r="B23" s="10" t="s">
        <v>53</v>
      </c>
      <c r="C23" s="9"/>
      <c r="D23" s="30">
        <v>80</v>
      </c>
      <c r="E23" s="34">
        <v>3000</v>
      </c>
      <c r="F23" s="11"/>
      <c r="G23" s="11"/>
      <c r="H23" s="11"/>
      <c r="I23" s="12">
        <f t="shared" si="0"/>
        <v>0</v>
      </c>
      <c r="J23" s="12">
        <f t="shared" si="1"/>
        <v>0</v>
      </c>
      <c r="K23" s="13" t="e">
        <f t="shared" si="2"/>
        <v>#DIV/0!</v>
      </c>
      <c r="L23" s="31"/>
      <c r="M23" s="33"/>
      <c r="O23" s="8"/>
      <c r="P23" s="8"/>
    </row>
    <row r="24" spans="2:16" ht="13" x14ac:dyDescent="0.35">
      <c r="B24" s="10" t="s">
        <v>54</v>
      </c>
      <c r="C24" s="9"/>
      <c r="D24" s="30">
        <v>70</v>
      </c>
      <c r="E24" s="34">
        <v>2000</v>
      </c>
      <c r="F24" s="11"/>
      <c r="G24" s="11"/>
      <c r="H24" s="11"/>
      <c r="I24" s="12">
        <f t="shared" si="0"/>
        <v>0</v>
      </c>
      <c r="J24" s="12">
        <f t="shared" si="1"/>
        <v>0</v>
      </c>
      <c r="K24" s="13" t="e">
        <f t="shared" si="2"/>
        <v>#DIV/0!</v>
      </c>
      <c r="L24" s="31"/>
      <c r="M24" s="33"/>
      <c r="O24" s="8"/>
      <c r="P24" s="8"/>
    </row>
    <row r="25" spans="2:16" ht="13" x14ac:dyDescent="0.35">
      <c r="B25" s="10" t="s">
        <v>55</v>
      </c>
      <c r="C25" s="9"/>
      <c r="D25" s="30">
        <v>70</v>
      </c>
      <c r="E25" s="34">
        <v>2600</v>
      </c>
      <c r="F25" s="11"/>
      <c r="G25" s="11"/>
      <c r="H25" s="11"/>
      <c r="I25" s="12">
        <f t="shared" si="0"/>
        <v>0</v>
      </c>
      <c r="J25" s="12">
        <f t="shared" si="1"/>
        <v>0</v>
      </c>
      <c r="K25" s="13" t="e">
        <f t="shared" si="2"/>
        <v>#DIV/0!</v>
      </c>
      <c r="L25" s="31"/>
      <c r="M25" s="33"/>
      <c r="O25" s="8"/>
      <c r="P25" s="8"/>
    </row>
    <row r="26" spans="2:16" ht="13" x14ac:dyDescent="0.35">
      <c r="B26" s="10" t="s">
        <v>67</v>
      </c>
      <c r="C26" s="9"/>
      <c r="D26" s="30">
        <v>120</v>
      </c>
      <c r="E26" s="34">
        <v>500</v>
      </c>
      <c r="F26" s="11"/>
      <c r="G26" s="11"/>
      <c r="H26" s="11"/>
      <c r="I26" s="12">
        <f t="shared" si="0"/>
        <v>0</v>
      </c>
      <c r="J26" s="12">
        <f t="shared" si="1"/>
        <v>0</v>
      </c>
      <c r="K26" s="13" t="e">
        <f t="shared" si="2"/>
        <v>#DIV/0!</v>
      </c>
      <c r="L26" s="31"/>
      <c r="M26" s="33"/>
      <c r="O26" s="8"/>
      <c r="P26" s="8"/>
    </row>
    <row r="27" spans="2:16" ht="13" x14ac:dyDescent="0.35">
      <c r="B27" s="10" t="s">
        <v>68</v>
      </c>
      <c r="C27" s="9"/>
      <c r="D27" s="30">
        <v>80</v>
      </c>
      <c r="E27" s="34">
        <v>3900</v>
      </c>
      <c r="F27" s="11"/>
      <c r="G27" s="11"/>
      <c r="H27" s="11"/>
      <c r="I27" s="12">
        <f t="shared" si="0"/>
        <v>0</v>
      </c>
      <c r="J27" s="12">
        <f t="shared" si="1"/>
        <v>0</v>
      </c>
      <c r="K27" s="13" t="e">
        <f t="shared" si="2"/>
        <v>#DIV/0!</v>
      </c>
      <c r="L27" s="31"/>
      <c r="M27" s="33"/>
      <c r="O27" s="8"/>
      <c r="P27" s="8"/>
    </row>
    <row r="28" spans="2:16" ht="13" x14ac:dyDescent="0.35">
      <c r="B28" s="10" t="s">
        <v>98</v>
      </c>
      <c r="C28" s="9"/>
      <c r="D28" s="30">
        <v>145</v>
      </c>
      <c r="E28" s="34">
        <v>1500</v>
      </c>
      <c r="F28" s="11"/>
      <c r="G28" s="11"/>
      <c r="H28" s="11"/>
      <c r="I28" s="12">
        <f t="shared" si="0"/>
        <v>0</v>
      </c>
      <c r="J28" s="12">
        <f t="shared" si="1"/>
        <v>0</v>
      </c>
      <c r="K28" s="13" t="e">
        <f t="shared" si="2"/>
        <v>#DIV/0!</v>
      </c>
      <c r="L28" s="31"/>
      <c r="M28" s="33"/>
      <c r="O28" s="8"/>
      <c r="P28" s="8"/>
    </row>
    <row r="29" spans="2:16" ht="13" x14ac:dyDescent="0.35">
      <c r="B29" s="10" t="s">
        <v>69</v>
      </c>
      <c r="C29" s="9"/>
      <c r="D29" s="30">
        <v>145</v>
      </c>
      <c r="E29" s="34">
        <v>2100</v>
      </c>
      <c r="F29" s="11"/>
      <c r="G29" s="11"/>
      <c r="H29" s="11"/>
      <c r="I29" s="12">
        <f t="shared" si="0"/>
        <v>0</v>
      </c>
      <c r="J29" s="12">
        <f t="shared" si="1"/>
        <v>0</v>
      </c>
      <c r="K29" s="13" t="e">
        <f t="shared" si="2"/>
        <v>#DIV/0!</v>
      </c>
      <c r="L29" s="31"/>
      <c r="M29" s="33"/>
      <c r="O29" s="8"/>
      <c r="P29" s="8"/>
    </row>
    <row r="30" spans="2:16" ht="26" x14ac:dyDescent="0.35">
      <c r="B30" s="10" t="s">
        <v>70</v>
      </c>
      <c r="C30" s="9"/>
      <c r="D30" s="30">
        <v>140</v>
      </c>
      <c r="E30" s="34">
        <v>2400</v>
      </c>
      <c r="F30" s="11"/>
      <c r="G30" s="11"/>
      <c r="H30" s="11"/>
      <c r="I30" s="12">
        <f t="shared" si="0"/>
        <v>0</v>
      </c>
      <c r="J30" s="12">
        <f t="shared" si="1"/>
        <v>0</v>
      </c>
      <c r="K30" s="13" t="e">
        <f t="shared" si="2"/>
        <v>#DIV/0!</v>
      </c>
      <c r="L30" s="31"/>
      <c r="M30" s="33"/>
      <c r="O30" s="8"/>
      <c r="P30" s="8"/>
    </row>
    <row r="31" spans="2:16" ht="26" x14ac:dyDescent="0.35">
      <c r="B31" s="10" t="s">
        <v>71</v>
      </c>
      <c r="C31" s="9"/>
      <c r="D31" s="30">
        <v>60</v>
      </c>
      <c r="E31" s="34">
        <v>4500</v>
      </c>
      <c r="F31" s="11"/>
      <c r="G31" s="11"/>
      <c r="H31" s="11"/>
      <c r="I31" s="12">
        <f t="shared" si="0"/>
        <v>0</v>
      </c>
      <c r="J31" s="12">
        <f t="shared" si="1"/>
        <v>0</v>
      </c>
      <c r="K31" s="13" t="e">
        <f t="shared" si="2"/>
        <v>#DIV/0!</v>
      </c>
      <c r="L31" s="31"/>
      <c r="M31" s="33"/>
      <c r="O31" s="8"/>
      <c r="P31" s="8"/>
    </row>
    <row r="32" spans="2:16" ht="13" x14ac:dyDescent="0.35">
      <c r="B32" s="10" t="s">
        <v>72</v>
      </c>
      <c r="C32" s="9"/>
      <c r="D32" s="30">
        <v>60</v>
      </c>
      <c r="E32" s="34">
        <v>4500</v>
      </c>
      <c r="F32" s="11"/>
      <c r="G32" s="11"/>
      <c r="H32" s="11"/>
      <c r="I32" s="12">
        <f t="shared" si="0"/>
        <v>0</v>
      </c>
      <c r="J32" s="12">
        <f t="shared" si="1"/>
        <v>0</v>
      </c>
      <c r="K32" s="13" t="e">
        <f t="shared" si="2"/>
        <v>#DIV/0!</v>
      </c>
      <c r="L32" s="31"/>
      <c r="M32" s="33"/>
      <c r="O32" s="8"/>
      <c r="P32" s="8"/>
    </row>
    <row r="33" spans="2:16" ht="26" x14ac:dyDescent="0.35">
      <c r="B33" s="10" t="s">
        <v>92</v>
      </c>
      <c r="C33" s="9"/>
      <c r="D33" s="30">
        <v>60</v>
      </c>
      <c r="E33" s="34">
        <v>6000</v>
      </c>
      <c r="F33" s="11"/>
      <c r="G33" s="11"/>
      <c r="H33" s="11"/>
      <c r="I33" s="12">
        <f t="shared" si="0"/>
        <v>0</v>
      </c>
      <c r="J33" s="12">
        <f t="shared" si="1"/>
        <v>0</v>
      </c>
      <c r="K33" s="13" t="e">
        <f t="shared" si="2"/>
        <v>#DIV/0!</v>
      </c>
      <c r="L33" s="31"/>
      <c r="M33" s="33"/>
      <c r="O33" s="8"/>
      <c r="P33" s="8"/>
    </row>
    <row r="34" spans="2:16" ht="26" x14ac:dyDescent="0.35">
      <c r="B34" s="10" t="s">
        <v>102</v>
      </c>
      <c r="C34" s="9"/>
      <c r="D34" s="30">
        <v>60</v>
      </c>
      <c r="E34" s="34">
        <v>1200</v>
      </c>
      <c r="F34" s="11"/>
      <c r="G34" s="11"/>
      <c r="H34" s="11"/>
      <c r="I34" s="12">
        <f t="shared" si="0"/>
        <v>0</v>
      </c>
      <c r="J34" s="12">
        <f t="shared" si="1"/>
        <v>0</v>
      </c>
      <c r="K34" s="13" t="e">
        <f t="shared" si="2"/>
        <v>#DIV/0!</v>
      </c>
      <c r="L34" s="31"/>
      <c r="M34" s="33"/>
      <c r="O34" s="8"/>
      <c r="P34" s="8"/>
    </row>
    <row r="35" spans="2:16" ht="13" x14ac:dyDescent="0.35">
      <c r="B35" s="10" t="s">
        <v>93</v>
      </c>
      <c r="C35" s="9"/>
      <c r="D35" s="30">
        <v>40</v>
      </c>
      <c r="E35" s="34">
        <v>3600</v>
      </c>
      <c r="F35" s="11"/>
      <c r="G35" s="11"/>
      <c r="H35" s="11"/>
      <c r="I35" s="12">
        <f t="shared" si="0"/>
        <v>0</v>
      </c>
      <c r="J35" s="12">
        <f t="shared" si="1"/>
        <v>0</v>
      </c>
      <c r="K35" s="13" t="e">
        <f t="shared" si="2"/>
        <v>#DIV/0!</v>
      </c>
      <c r="L35" s="31"/>
      <c r="M35" s="33"/>
    </row>
    <row r="36" spans="2:16" ht="13" x14ac:dyDescent="0.35">
      <c r="B36" s="10" t="s">
        <v>94</v>
      </c>
      <c r="C36" s="9"/>
      <c r="D36" s="30">
        <v>50</v>
      </c>
      <c r="E36" s="34">
        <v>900</v>
      </c>
      <c r="F36" s="11"/>
      <c r="G36" s="11"/>
      <c r="H36" s="11"/>
      <c r="I36" s="12">
        <f t="shared" ref="I36:I53" si="3">F36*D36</f>
        <v>0</v>
      </c>
      <c r="J36" s="12">
        <f t="shared" ref="J36:J53" si="4">(G36+H36)*D36</f>
        <v>0</v>
      </c>
      <c r="K36" s="13" t="e">
        <f t="shared" ref="K36:K53" si="5">J36/$D$79</f>
        <v>#DIV/0!</v>
      </c>
      <c r="L36" s="31"/>
      <c r="M36" s="33"/>
    </row>
    <row r="37" spans="2:16" ht="13" x14ac:dyDescent="0.35">
      <c r="B37" s="10" t="s">
        <v>56</v>
      </c>
      <c r="C37" s="9"/>
      <c r="D37" s="30">
        <v>130</v>
      </c>
      <c r="E37" s="34">
        <v>700</v>
      </c>
      <c r="F37" s="11"/>
      <c r="G37" s="11"/>
      <c r="H37" s="11"/>
      <c r="I37" s="12">
        <f t="shared" si="3"/>
        <v>0</v>
      </c>
      <c r="J37" s="12">
        <f t="shared" si="4"/>
        <v>0</v>
      </c>
      <c r="K37" s="13" t="e">
        <f t="shared" si="5"/>
        <v>#DIV/0!</v>
      </c>
      <c r="L37" s="31"/>
      <c r="M37" s="33"/>
    </row>
    <row r="38" spans="2:16" ht="13" x14ac:dyDescent="0.35">
      <c r="B38" s="10" t="s">
        <v>59</v>
      </c>
      <c r="C38" s="9"/>
      <c r="D38" s="30">
        <v>50</v>
      </c>
      <c r="E38" s="34">
        <v>3600</v>
      </c>
      <c r="F38" s="11"/>
      <c r="G38" s="11"/>
      <c r="H38" s="11"/>
      <c r="I38" s="12">
        <f t="shared" si="3"/>
        <v>0</v>
      </c>
      <c r="J38" s="12">
        <f t="shared" si="4"/>
        <v>0</v>
      </c>
      <c r="K38" s="13" t="e">
        <f t="shared" si="5"/>
        <v>#DIV/0!</v>
      </c>
      <c r="L38" s="31"/>
      <c r="M38" s="33"/>
    </row>
    <row r="39" spans="2:16" ht="13" x14ac:dyDescent="0.35">
      <c r="B39" s="10" t="s">
        <v>57</v>
      </c>
      <c r="C39" s="9"/>
      <c r="D39" s="30">
        <v>50</v>
      </c>
      <c r="E39" s="34">
        <v>1800</v>
      </c>
      <c r="F39" s="11"/>
      <c r="G39" s="11"/>
      <c r="H39" s="11"/>
      <c r="I39" s="12">
        <f t="shared" si="3"/>
        <v>0</v>
      </c>
      <c r="J39" s="12">
        <f t="shared" si="4"/>
        <v>0</v>
      </c>
      <c r="K39" s="13" t="e">
        <f t="shared" si="5"/>
        <v>#DIV/0!</v>
      </c>
      <c r="L39" s="31"/>
      <c r="M39" s="33"/>
    </row>
    <row r="40" spans="2:16" ht="26" x14ac:dyDescent="0.35">
      <c r="B40" s="10" t="s">
        <v>58</v>
      </c>
      <c r="C40" s="9"/>
      <c r="D40" s="30">
        <v>100</v>
      </c>
      <c r="E40" s="34">
        <v>3000</v>
      </c>
      <c r="F40" s="11"/>
      <c r="G40" s="11"/>
      <c r="H40" s="11"/>
      <c r="I40" s="12">
        <f t="shared" si="3"/>
        <v>0</v>
      </c>
      <c r="J40" s="12">
        <f t="shared" si="4"/>
        <v>0</v>
      </c>
      <c r="K40" s="13" t="e">
        <f t="shared" si="5"/>
        <v>#DIV/0!</v>
      </c>
      <c r="L40" s="31"/>
      <c r="M40" s="33"/>
    </row>
    <row r="41" spans="2:16" ht="26" x14ac:dyDescent="0.35">
      <c r="B41" s="10" t="s">
        <v>60</v>
      </c>
      <c r="C41" s="9"/>
      <c r="D41" s="30">
        <v>50</v>
      </c>
      <c r="E41" s="34">
        <v>7800</v>
      </c>
      <c r="F41" s="11"/>
      <c r="G41" s="11"/>
      <c r="H41" s="11"/>
      <c r="I41" s="12">
        <f t="shared" si="3"/>
        <v>0</v>
      </c>
      <c r="J41" s="12">
        <f t="shared" si="4"/>
        <v>0</v>
      </c>
      <c r="K41" s="13" t="e">
        <f t="shared" si="5"/>
        <v>#DIV/0!</v>
      </c>
      <c r="L41" s="31"/>
      <c r="M41" s="33"/>
    </row>
    <row r="42" spans="2:16" ht="13" x14ac:dyDescent="0.35">
      <c r="B42" s="10" t="s">
        <v>73</v>
      </c>
      <c r="C42" s="9"/>
      <c r="D42" s="30">
        <v>20</v>
      </c>
      <c r="E42" s="34">
        <v>500</v>
      </c>
      <c r="F42" s="11"/>
      <c r="G42" s="11"/>
      <c r="H42" s="11"/>
      <c r="I42" s="12">
        <f t="shared" si="3"/>
        <v>0</v>
      </c>
      <c r="J42" s="12">
        <f t="shared" si="4"/>
        <v>0</v>
      </c>
      <c r="K42" s="13" t="e">
        <f t="shared" si="5"/>
        <v>#DIV/0!</v>
      </c>
      <c r="L42" s="31"/>
      <c r="M42" s="33"/>
    </row>
    <row r="43" spans="2:16" ht="13" x14ac:dyDescent="0.35">
      <c r="B43" s="10" t="s">
        <v>74</v>
      </c>
      <c r="C43" s="9"/>
      <c r="D43" s="30">
        <v>20</v>
      </c>
      <c r="E43" s="34">
        <v>2400</v>
      </c>
      <c r="F43" s="11"/>
      <c r="G43" s="11"/>
      <c r="H43" s="11"/>
      <c r="I43" s="12">
        <f t="shared" si="3"/>
        <v>0</v>
      </c>
      <c r="J43" s="12">
        <f t="shared" si="4"/>
        <v>0</v>
      </c>
      <c r="K43" s="13" t="e">
        <f t="shared" si="5"/>
        <v>#DIV/0!</v>
      </c>
      <c r="L43" s="31"/>
      <c r="M43" s="33"/>
    </row>
    <row r="44" spans="2:16" ht="26" x14ac:dyDescent="0.35">
      <c r="B44" s="10" t="s">
        <v>75</v>
      </c>
      <c r="C44" s="9"/>
      <c r="D44" s="30">
        <v>10</v>
      </c>
      <c r="E44" s="34">
        <v>400</v>
      </c>
      <c r="F44" s="11"/>
      <c r="G44" s="11"/>
      <c r="H44" s="11"/>
      <c r="I44" s="12">
        <f t="shared" si="3"/>
        <v>0</v>
      </c>
      <c r="J44" s="12">
        <f t="shared" si="4"/>
        <v>0</v>
      </c>
      <c r="K44" s="13" t="e">
        <f t="shared" si="5"/>
        <v>#DIV/0!</v>
      </c>
      <c r="L44" s="31"/>
      <c r="M44" s="33"/>
    </row>
    <row r="45" spans="2:16" ht="13" x14ac:dyDescent="0.35">
      <c r="B45" s="10" t="s">
        <v>76</v>
      </c>
      <c r="C45" s="9"/>
      <c r="D45" s="30">
        <v>10</v>
      </c>
      <c r="E45" s="34">
        <v>6000</v>
      </c>
      <c r="F45" s="11"/>
      <c r="G45" s="11"/>
      <c r="H45" s="11"/>
      <c r="I45" s="12">
        <f t="shared" si="3"/>
        <v>0</v>
      </c>
      <c r="J45" s="12">
        <f t="shared" si="4"/>
        <v>0</v>
      </c>
      <c r="K45" s="13" t="e">
        <f t="shared" si="5"/>
        <v>#DIV/0!</v>
      </c>
      <c r="L45" s="31"/>
      <c r="M45" s="33"/>
    </row>
    <row r="46" spans="2:16" ht="13" x14ac:dyDescent="0.35">
      <c r="B46" s="10" t="s">
        <v>77</v>
      </c>
      <c r="C46" s="9"/>
      <c r="D46" s="30">
        <v>40</v>
      </c>
      <c r="E46" s="34">
        <v>400</v>
      </c>
      <c r="F46" s="11"/>
      <c r="G46" s="11"/>
      <c r="H46" s="11"/>
      <c r="I46" s="12">
        <f t="shared" si="3"/>
        <v>0</v>
      </c>
      <c r="J46" s="12">
        <f t="shared" si="4"/>
        <v>0</v>
      </c>
      <c r="K46" s="13" t="e">
        <f t="shared" si="5"/>
        <v>#DIV/0!</v>
      </c>
      <c r="L46" s="31"/>
      <c r="M46" s="33"/>
    </row>
    <row r="47" spans="2:16" ht="39" x14ac:dyDescent="0.35">
      <c r="B47" s="10" t="s">
        <v>78</v>
      </c>
      <c r="C47" s="9"/>
      <c r="D47" s="30">
        <v>40</v>
      </c>
      <c r="E47" s="34">
        <v>700</v>
      </c>
      <c r="F47" s="11"/>
      <c r="G47" s="11"/>
      <c r="H47" s="11"/>
      <c r="I47" s="12">
        <f t="shared" si="3"/>
        <v>0</v>
      </c>
      <c r="J47" s="12">
        <f t="shared" si="4"/>
        <v>0</v>
      </c>
      <c r="K47" s="13" t="e">
        <f t="shared" si="5"/>
        <v>#DIV/0!</v>
      </c>
      <c r="L47" s="31"/>
      <c r="M47" s="33"/>
    </row>
    <row r="48" spans="2:16" ht="13" x14ac:dyDescent="0.35">
      <c r="B48" s="10" t="s">
        <v>79</v>
      </c>
      <c r="C48" s="9"/>
      <c r="D48" s="30">
        <v>20</v>
      </c>
      <c r="E48" s="34">
        <v>2000</v>
      </c>
      <c r="F48" s="11"/>
      <c r="G48" s="11"/>
      <c r="H48" s="11"/>
      <c r="I48" s="12">
        <f t="shared" si="3"/>
        <v>0</v>
      </c>
      <c r="J48" s="12">
        <f t="shared" si="4"/>
        <v>0</v>
      </c>
      <c r="K48" s="13" t="e">
        <f t="shared" si="5"/>
        <v>#DIV/0!</v>
      </c>
      <c r="L48" s="31"/>
      <c r="M48" s="33"/>
    </row>
    <row r="49" spans="2:17" ht="13" x14ac:dyDescent="0.35">
      <c r="B49" s="10" t="s">
        <v>80</v>
      </c>
      <c r="C49" s="9"/>
      <c r="D49" s="30">
        <v>10</v>
      </c>
      <c r="E49" s="34">
        <v>3000</v>
      </c>
      <c r="F49" s="11"/>
      <c r="G49" s="11"/>
      <c r="H49" s="11"/>
      <c r="I49" s="12">
        <f t="shared" si="3"/>
        <v>0</v>
      </c>
      <c r="J49" s="12">
        <f t="shared" si="4"/>
        <v>0</v>
      </c>
      <c r="K49" s="13" t="e">
        <f t="shared" si="5"/>
        <v>#DIV/0!</v>
      </c>
      <c r="L49" s="31"/>
      <c r="M49" s="33"/>
    </row>
    <row r="50" spans="2:17" ht="13" x14ac:dyDescent="0.35">
      <c r="B50" s="10" t="s">
        <v>81</v>
      </c>
      <c r="C50" s="9"/>
      <c r="D50" s="30">
        <v>10</v>
      </c>
      <c r="E50" s="34">
        <v>3000</v>
      </c>
      <c r="F50" s="11"/>
      <c r="G50" s="11"/>
      <c r="H50" s="11"/>
      <c r="I50" s="12">
        <f t="shared" si="3"/>
        <v>0</v>
      </c>
      <c r="J50" s="12">
        <f t="shared" si="4"/>
        <v>0</v>
      </c>
      <c r="K50" s="13" t="e">
        <f t="shared" si="5"/>
        <v>#DIV/0!</v>
      </c>
      <c r="L50" s="31"/>
      <c r="M50" s="33"/>
    </row>
    <row r="51" spans="2:17" ht="13" x14ac:dyDescent="0.35">
      <c r="B51" s="10" t="s">
        <v>82</v>
      </c>
      <c r="C51" s="9"/>
      <c r="D51" s="30">
        <v>10</v>
      </c>
      <c r="E51" s="34">
        <v>6000</v>
      </c>
      <c r="F51" s="11"/>
      <c r="G51" s="11"/>
      <c r="H51" s="11"/>
      <c r="I51" s="12">
        <f t="shared" si="3"/>
        <v>0</v>
      </c>
      <c r="J51" s="12">
        <f t="shared" si="4"/>
        <v>0</v>
      </c>
      <c r="K51" s="13" t="e">
        <f t="shared" si="5"/>
        <v>#DIV/0!</v>
      </c>
      <c r="L51" s="31"/>
      <c r="M51" s="33"/>
    </row>
    <row r="52" spans="2:17" ht="13" x14ac:dyDescent="0.35">
      <c r="B52" s="10" t="s">
        <v>83</v>
      </c>
      <c r="C52" s="9"/>
      <c r="D52" s="30">
        <v>10</v>
      </c>
      <c r="E52" s="34">
        <v>3000</v>
      </c>
      <c r="F52" s="11"/>
      <c r="G52" s="11"/>
      <c r="H52" s="11"/>
      <c r="I52" s="12">
        <f t="shared" si="3"/>
        <v>0</v>
      </c>
      <c r="J52" s="12">
        <f t="shared" si="4"/>
        <v>0</v>
      </c>
      <c r="K52" s="13" t="e">
        <f t="shared" si="5"/>
        <v>#DIV/0!</v>
      </c>
      <c r="L52" s="31"/>
      <c r="M52" s="33"/>
    </row>
    <row r="53" spans="2:17" ht="26" x14ac:dyDescent="0.35">
      <c r="B53" s="10" t="s">
        <v>65</v>
      </c>
      <c r="C53" s="9"/>
      <c r="D53" s="30">
        <v>10</v>
      </c>
      <c r="E53" s="34">
        <v>3000</v>
      </c>
      <c r="F53" s="11"/>
      <c r="G53" s="11"/>
      <c r="H53" s="11"/>
      <c r="I53" s="12">
        <f t="shared" si="3"/>
        <v>0</v>
      </c>
      <c r="J53" s="12">
        <f t="shared" si="4"/>
        <v>0</v>
      </c>
      <c r="K53" s="13" t="e">
        <f t="shared" si="5"/>
        <v>#DIV/0!</v>
      </c>
      <c r="L53" s="31"/>
      <c r="M53" s="33"/>
    </row>
    <row r="54" spans="2:17" ht="13" x14ac:dyDescent="0.35">
      <c r="B54" s="10" t="s">
        <v>85</v>
      </c>
      <c r="C54" s="9"/>
      <c r="D54" s="30">
        <v>10</v>
      </c>
      <c r="E54" s="34">
        <v>3000</v>
      </c>
      <c r="F54" s="11"/>
      <c r="G54" s="11"/>
      <c r="H54" s="11"/>
      <c r="I54" s="12"/>
      <c r="J54" s="12"/>
      <c r="K54" s="13"/>
      <c r="L54" s="31"/>
      <c r="M54" s="33"/>
    </row>
    <row r="55" spans="2:17" ht="13" x14ac:dyDescent="0.35">
      <c r="B55" s="10" t="s">
        <v>86</v>
      </c>
      <c r="C55" s="9"/>
      <c r="D55" s="30">
        <v>10</v>
      </c>
      <c r="E55" s="34">
        <v>3000</v>
      </c>
      <c r="F55" s="11"/>
      <c r="G55" s="11"/>
      <c r="H55" s="11"/>
      <c r="I55" s="12"/>
      <c r="J55" s="12"/>
      <c r="K55" s="13"/>
      <c r="L55" s="31"/>
      <c r="M55" s="33"/>
    </row>
    <row r="56" spans="2:17" ht="13" x14ac:dyDescent="0.35">
      <c r="B56" s="10" t="s">
        <v>87</v>
      </c>
      <c r="C56" s="9"/>
      <c r="D56" s="30">
        <v>280</v>
      </c>
      <c r="E56" s="34">
        <v>2500</v>
      </c>
      <c r="F56" s="11"/>
      <c r="G56" s="11"/>
      <c r="H56" s="11"/>
      <c r="I56" s="12">
        <f>F56*D56</f>
        <v>0</v>
      </c>
      <c r="J56" s="12">
        <f>(G56+H56)*D56</f>
        <v>0</v>
      </c>
      <c r="K56" s="13" t="e">
        <f>J56/$D$79</f>
        <v>#DIV/0!</v>
      </c>
      <c r="L56" s="31"/>
      <c r="M56" s="33"/>
    </row>
    <row r="57" spans="2:17" ht="13" x14ac:dyDescent="0.35">
      <c r="B57" s="10" t="s">
        <v>61</v>
      </c>
      <c r="C57" s="9"/>
      <c r="D57" s="30">
        <v>60</v>
      </c>
      <c r="E57" s="34">
        <v>2200</v>
      </c>
      <c r="F57" s="11"/>
      <c r="G57" s="11"/>
      <c r="H57" s="11"/>
      <c r="I57" s="12">
        <f>F57*D57</f>
        <v>0</v>
      </c>
      <c r="J57" s="12">
        <f>(G57+H57)*D57</f>
        <v>0</v>
      </c>
      <c r="K57" s="13" t="e">
        <f>J57/$D$79</f>
        <v>#DIV/0!</v>
      </c>
      <c r="L57" s="31"/>
      <c r="M57" s="33"/>
    </row>
    <row r="58" spans="2:17" ht="13" x14ac:dyDescent="0.35">
      <c r="B58" s="14" t="s">
        <v>2</v>
      </c>
      <c r="C58" s="14"/>
      <c r="D58" s="14"/>
      <c r="E58" s="15"/>
      <c r="F58" s="15">
        <f>SUMPRODUCT($D$4:$D$57,F4:F57)</f>
        <v>0</v>
      </c>
      <c r="G58" s="15">
        <f>SUMPRODUCT($D$4:$D$57,G4:G57)</f>
        <v>0</v>
      </c>
      <c r="H58" s="15">
        <f>SUMPRODUCT($D$4:$D$57,H4:H57)</f>
        <v>0</v>
      </c>
      <c r="I58" s="16">
        <f>SUM(I4:I57)</f>
        <v>0</v>
      </c>
      <c r="J58" s="17">
        <f>SUM(J4:J57)</f>
        <v>0</v>
      </c>
      <c r="K58" s="18" t="e">
        <f>J58/$D$79</f>
        <v>#DIV/0!</v>
      </c>
      <c r="L58" s="35"/>
      <c r="M58" s="35"/>
    </row>
    <row r="59" spans="2:17" x14ac:dyDescent="0.35">
      <c r="M59" s="8"/>
    </row>
    <row r="63" spans="2:17" ht="22.75" customHeight="1" x14ac:dyDescent="0.35">
      <c r="B63" s="53" t="s">
        <v>18</v>
      </c>
      <c r="C63" s="54"/>
      <c r="D63" s="54"/>
      <c r="E63" s="54"/>
      <c r="F63" s="54"/>
      <c r="G63" s="54"/>
      <c r="H63" s="54"/>
    </row>
    <row r="64" spans="2:17" ht="13" x14ac:dyDescent="0.35">
      <c r="B64" s="9" t="s">
        <v>7</v>
      </c>
      <c r="C64" s="9"/>
      <c r="D64" s="9" t="s">
        <v>1</v>
      </c>
      <c r="E64" s="9" t="s">
        <v>4</v>
      </c>
      <c r="F64" s="55" t="s">
        <v>9</v>
      </c>
      <c r="G64" s="56"/>
      <c r="H64" s="57"/>
      <c r="I64" s="58"/>
      <c r="J64" s="59"/>
      <c r="K64" s="59"/>
      <c r="L64" s="59"/>
      <c r="M64" s="59"/>
      <c r="N64" s="59"/>
      <c r="O64" s="59"/>
      <c r="P64" s="59"/>
      <c r="Q64" s="59"/>
    </row>
    <row r="65" spans="2:8" ht="13" x14ac:dyDescent="0.35">
      <c r="B65" s="7" t="s">
        <v>6</v>
      </c>
      <c r="C65" s="7"/>
      <c r="D65" s="11"/>
      <c r="E65" s="20" t="e">
        <f t="shared" ref="E65:E74" si="6">D65/$D$79</f>
        <v>#DIV/0!</v>
      </c>
      <c r="F65" s="31"/>
      <c r="G65" s="32"/>
      <c r="H65" s="33"/>
    </row>
    <row r="66" spans="2:8" ht="13" customHeight="1" x14ac:dyDescent="0.35">
      <c r="B66" s="7" t="s">
        <v>22</v>
      </c>
      <c r="C66" s="7" t="s">
        <v>23</v>
      </c>
      <c r="D66" s="11"/>
      <c r="E66" s="20" t="e">
        <f t="shared" si="6"/>
        <v>#DIV/0!</v>
      </c>
      <c r="F66" s="31"/>
      <c r="G66" s="32"/>
      <c r="H66" s="33"/>
    </row>
    <row r="67" spans="2:8" ht="13" x14ac:dyDescent="0.35">
      <c r="B67" s="7" t="s">
        <v>28</v>
      </c>
      <c r="C67" s="7" t="s">
        <v>23</v>
      </c>
      <c r="D67" s="11"/>
      <c r="E67" s="20" t="e">
        <f t="shared" si="6"/>
        <v>#DIV/0!</v>
      </c>
      <c r="F67" s="31"/>
      <c r="G67" s="32"/>
      <c r="H67" s="33"/>
    </row>
    <row r="68" spans="2:8" ht="13" x14ac:dyDescent="0.35">
      <c r="B68" s="7" t="s">
        <v>29</v>
      </c>
      <c r="C68" s="7"/>
      <c r="D68" s="11"/>
      <c r="E68" s="20" t="e">
        <f t="shared" si="6"/>
        <v>#DIV/0!</v>
      </c>
      <c r="F68" s="31"/>
      <c r="G68" s="32"/>
      <c r="H68" s="33"/>
    </row>
    <row r="69" spans="2:8" ht="13" x14ac:dyDescent="0.35">
      <c r="B69" s="7" t="s">
        <v>30</v>
      </c>
      <c r="C69" s="7"/>
      <c r="D69" s="11"/>
      <c r="E69" s="20" t="e">
        <f t="shared" si="6"/>
        <v>#DIV/0!</v>
      </c>
      <c r="F69" s="31"/>
      <c r="G69" s="32"/>
      <c r="H69" s="33"/>
    </row>
    <row r="70" spans="2:8" ht="13" x14ac:dyDescent="0.35">
      <c r="B70" s="7" t="s">
        <v>31</v>
      </c>
      <c r="C70" s="7"/>
      <c r="D70" s="11"/>
      <c r="E70" s="20" t="e">
        <f t="shared" si="6"/>
        <v>#DIV/0!</v>
      </c>
      <c r="F70" s="31"/>
      <c r="G70" s="32"/>
      <c r="H70" s="33"/>
    </row>
    <row r="71" spans="2:8" ht="13" x14ac:dyDescent="0.35">
      <c r="B71" s="7" t="s">
        <v>34</v>
      </c>
      <c r="C71" s="7"/>
      <c r="D71" s="11"/>
      <c r="E71" s="20" t="e">
        <f t="shared" si="6"/>
        <v>#DIV/0!</v>
      </c>
      <c r="F71" s="31"/>
      <c r="G71" s="32"/>
      <c r="H71" s="33"/>
    </row>
    <row r="72" spans="2:8" ht="13" x14ac:dyDescent="0.35">
      <c r="B72" s="7" t="s">
        <v>32</v>
      </c>
      <c r="C72" s="7"/>
      <c r="D72" s="11"/>
      <c r="E72" s="20" t="e">
        <f t="shared" si="6"/>
        <v>#DIV/0!</v>
      </c>
      <c r="F72" s="31"/>
      <c r="G72" s="32"/>
      <c r="H72" s="33"/>
    </row>
    <row r="73" spans="2:8" ht="13" x14ac:dyDescent="0.35">
      <c r="B73" s="7" t="s">
        <v>33</v>
      </c>
      <c r="C73" s="7"/>
      <c r="D73" s="11"/>
      <c r="E73" s="20" t="e">
        <f t="shared" si="6"/>
        <v>#DIV/0!</v>
      </c>
      <c r="F73" s="31"/>
      <c r="G73" s="32"/>
      <c r="H73" s="33"/>
    </row>
    <row r="74" spans="2:8" ht="13" x14ac:dyDescent="0.35">
      <c r="B74" s="14" t="s">
        <v>2</v>
      </c>
      <c r="C74" s="14"/>
      <c r="D74" s="22">
        <f>SUM(D65:D73)</f>
        <v>0</v>
      </c>
      <c r="E74" s="21" t="e">
        <f t="shared" si="6"/>
        <v>#DIV/0!</v>
      </c>
      <c r="F74" s="48"/>
      <c r="G74" s="49"/>
      <c r="H74" s="50"/>
    </row>
    <row r="77" spans="2:8" ht="22.75" customHeight="1" x14ac:dyDescent="0.35">
      <c r="B77" s="51" t="s">
        <v>10</v>
      </c>
      <c r="C77" s="51"/>
      <c r="D77" s="51"/>
      <c r="E77" s="51"/>
    </row>
    <row r="78" spans="2:8" ht="14.5" x14ac:dyDescent="0.35">
      <c r="B78" s="23" t="s">
        <v>11</v>
      </c>
      <c r="C78" s="29"/>
      <c r="D78" s="24">
        <f>I58</f>
        <v>0</v>
      </c>
      <c r="E78" s="25"/>
    </row>
    <row r="79" spans="2:8" ht="14.5" x14ac:dyDescent="0.35">
      <c r="B79" s="23" t="s">
        <v>12</v>
      </c>
      <c r="C79" s="28"/>
      <c r="D79" s="24">
        <f>J58+D74</f>
        <v>0</v>
      </c>
      <c r="E79" s="26" t="e">
        <f>D79/$D$78</f>
        <v>#DIV/0!</v>
      </c>
    </row>
    <row r="80" spans="2:8" ht="14.5" x14ac:dyDescent="0.35">
      <c r="B80" s="23" t="s">
        <v>13</v>
      </c>
      <c r="C80" s="23"/>
      <c r="D80" s="24">
        <f>D78-D79</f>
        <v>0</v>
      </c>
      <c r="E80" s="26" t="e">
        <f>D80/$D$78</f>
        <v>#DIV/0!</v>
      </c>
    </row>
    <row r="81" spans="2:5" ht="14.5" x14ac:dyDescent="0.35">
      <c r="B81" s="27"/>
      <c r="C81" s="27"/>
      <c r="D81" s="27"/>
      <c r="E81" s="27"/>
    </row>
  </sheetData>
  <mergeCells count="7">
    <mergeCell ref="B77:E77"/>
    <mergeCell ref="B1:L1"/>
    <mergeCell ref="B2:M2"/>
    <mergeCell ref="B63:H63"/>
    <mergeCell ref="F64:H64"/>
    <mergeCell ref="I64:Q64"/>
    <mergeCell ref="F74:H74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&amp;C&amp;"-,Grassetto"ID 2803 - AQ Autobus Metano Ed. 2 - Allegato 9  Schema Conto Economico di Commessa</oddHeader>
    <oddFooter xml:space="preserve">&amp;CConsip Public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18571-4C2F-474F-A4BF-43057D61637C}">
  <dimension ref="B1:P82"/>
  <sheetViews>
    <sheetView tabSelected="1" view="pageLayout" zoomScale="77" zoomScaleNormal="100" zoomScalePageLayoutView="77" workbookViewId="0">
      <selection activeCell="R8" sqref="R8"/>
    </sheetView>
  </sheetViews>
  <sheetFormatPr defaultColWidth="8.7265625" defaultRowHeight="12" x14ac:dyDescent="0.35"/>
  <cols>
    <col min="1" max="1" width="1.54296875" style="1" customWidth="1"/>
    <col min="2" max="2" width="35.81640625" style="1" bestFit="1" customWidth="1"/>
    <col min="3" max="3" width="3.1796875" style="1" customWidth="1"/>
    <col min="4" max="4" width="11.453125" style="1" customWidth="1"/>
    <col min="5" max="5" width="12.36328125" style="1" bestFit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1796875" style="1" customWidth="1"/>
    <col min="13" max="15" width="9.7265625" style="1" customWidth="1"/>
    <col min="16" max="16" width="11.81640625" style="1" customWidth="1"/>
    <col min="17" max="16384" width="8.7265625" style="1"/>
  </cols>
  <sheetData>
    <row r="1" spans="2:16" ht="14.5" x14ac:dyDescent="0.35">
      <c r="B1" s="52" t="s">
        <v>106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6" ht="22.75" customHeight="1" x14ac:dyDescent="0.35">
      <c r="B2" s="53" t="s">
        <v>19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16" ht="65" x14ac:dyDescent="0.35">
      <c r="B3" s="9" t="s">
        <v>8</v>
      </c>
      <c r="C3" s="19"/>
      <c r="D3" s="9" t="s">
        <v>35</v>
      </c>
      <c r="E3" s="9" t="s">
        <v>3</v>
      </c>
      <c r="F3" s="9" t="s">
        <v>5</v>
      </c>
      <c r="G3" s="9" t="s">
        <v>14</v>
      </c>
      <c r="H3" s="9" t="s">
        <v>36</v>
      </c>
      <c r="I3" s="9" t="s">
        <v>0</v>
      </c>
      <c r="J3" s="9" t="s">
        <v>1</v>
      </c>
      <c r="K3" s="9" t="s">
        <v>4</v>
      </c>
      <c r="L3" s="9" t="s">
        <v>9</v>
      </c>
      <c r="M3" s="9"/>
    </row>
    <row r="4" spans="2:16" ht="42.5" customHeight="1" x14ac:dyDescent="0.35">
      <c r="B4" s="10" t="s">
        <v>37</v>
      </c>
      <c r="C4" s="9"/>
      <c r="D4" s="34">
        <v>90</v>
      </c>
      <c r="E4" s="30">
        <v>380000</v>
      </c>
      <c r="F4" s="11"/>
      <c r="G4" s="11"/>
      <c r="H4" s="11"/>
      <c r="I4" s="12">
        <f>F4*D4</f>
        <v>0</v>
      </c>
      <c r="J4" s="12">
        <f>(G4+H4)*D4</f>
        <v>0</v>
      </c>
      <c r="K4" s="13" t="e">
        <f t="shared" ref="K4:K35" si="0">J4/$D$80</f>
        <v>#DIV/0!</v>
      </c>
      <c r="L4" s="31"/>
      <c r="M4" s="33"/>
      <c r="N4" s="8"/>
      <c r="O4" s="8"/>
      <c r="P4" s="8"/>
    </row>
    <row r="5" spans="2:16" ht="26" x14ac:dyDescent="0.35">
      <c r="B5" s="10" t="s">
        <v>38</v>
      </c>
      <c r="C5" s="9"/>
      <c r="D5" s="34">
        <v>6</v>
      </c>
      <c r="E5" s="30">
        <v>700</v>
      </c>
      <c r="F5" s="11"/>
      <c r="G5" s="11"/>
      <c r="H5" s="11"/>
      <c r="I5" s="12">
        <f>F5*D5</f>
        <v>0</v>
      </c>
      <c r="J5" s="12">
        <f t="shared" ref="J5:J56" si="1">(G5+H5)*D5</f>
        <v>0</v>
      </c>
      <c r="K5" s="13" t="e">
        <f t="shared" si="0"/>
        <v>#DIV/0!</v>
      </c>
      <c r="L5" s="31"/>
      <c r="M5" s="33"/>
      <c r="N5" s="8"/>
      <c r="O5" s="8"/>
      <c r="P5" s="8"/>
    </row>
    <row r="6" spans="2:16" ht="26" x14ac:dyDescent="0.35">
      <c r="B6" s="10" t="s">
        <v>39</v>
      </c>
      <c r="C6" s="10"/>
      <c r="D6" s="34">
        <v>46</v>
      </c>
      <c r="E6" s="30">
        <v>2400</v>
      </c>
      <c r="F6" s="11"/>
      <c r="G6" s="11"/>
      <c r="H6" s="11"/>
      <c r="I6" s="12">
        <f>F6*D6</f>
        <v>0</v>
      </c>
      <c r="J6" s="12">
        <f t="shared" si="1"/>
        <v>0</v>
      </c>
      <c r="K6" s="13" t="e">
        <f t="shared" si="0"/>
        <v>#DIV/0!</v>
      </c>
      <c r="L6" s="31"/>
      <c r="M6" s="33"/>
    </row>
    <row r="7" spans="2:16" ht="26" x14ac:dyDescent="0.35">
      <c r="B7" s="10" t="s">
        <v>40</v>
      </c>
      <c r="C7" s="9"/>
      <c r="D7" s="34">
        <v>6</v>
      </c>
      <c r="E7" s="30">
        <v>2400</v>
      </c>
      <c r="F7" s="11"/>
      <c r="G7" s="11"/>
      <c r="H7" s="11"/>
      <c r="I7" s="12">
        <f>F7*D7</f>
        <v>0</v>
      </c>
      <c r="J7" s="12">
        <f t="shared" si="1"/>
        <v>0</v>
      </c>
      <c r="K7" s="13" t="e">
        <f t="shared" si="0"/>
        <v>#DIV/0!</v>
      </c>
      <c r="L7" s="31"/>
      <c r="M7" s="33"/>
    </row>
    <row r="8" spans="2:16" ht="26" x14ac:dyDescent="0.35">
      <c r="B8" s="10" t="s">
        <v>41</v>
      </c>
      <c r="C8" s="9"/>
      <c r="D8" s="34">
        <v>14</v>
      </c>
      <c r="E8" s="30">
        <v>3300</v>
      </c>
      <c r="F8" s="11"/>
      <c r="G8" s="11"/>
      <c r="H8" s="11"/>
      <c r="I8" s="12">
        <f t="shared" ref="I8:I56" si="2">F8*D8</f>
        <v>0</v>
      </c>
      <c r="J8" s="12">
        <f t="shared" si="1"/>
        <v>0</v>
      </c>
      <c r="K8" s="13" t="e">
        <f t="shared" si="0"/>
        <v>#DIV/0!</v>
      </c>
      <c r="L8" s="31"/>
      <c r="M8" s="33"/>
    </row>
    <row r="9" spans="2:16" ht="26" x14ac:dyDescent="0.35">
      <c r="B9" s="10" t="s">
        <v>42</v>
      </c>
      <c r="C9" s="9"/>
      <c r="D9" s="34">
        <v>5</v>
      </c>
      <c r="E9" s="30">
        <v>3600</v>
      </c>
      <c r="F9" s="11"/>
      <c r="G9" s="11"/>
      <c r="H9" s="11"/>
      <c r="I9" s="12">
        <f t="shared" si="2"/>
        <v>0</v>
      </c>
      <c r="J9" s="12">
        <f t="shared" si="1"/>
        <v>0</v>
      </c>
      <c r="K9" s="13" t="e">
        <f t="shared" si="0"/>
        <v>#DIV/0!</v>
      </c>
      <c r="L9" s="31"/>
      <c r="M9" s="33"/>
    </row>
    <row r="10" spans="2:16" ht="26" x14ac:dyDescent="0.35">
      <c r="B10" s="10" t="s">
        <v>43</v>
      </c>
      <c r="C10" s="9"/>
      <c r="D10" s="34">
        <v>5</v>
      </c>
      <c r="E10" s="30">
        <v>4800</v>
      </c>
      <c r="F10" s="11"/>
      <c r="G10" s="11"/>
      <c r="H10" s="11"/>
      <c r="I10" s="12">
        <f t="shared" si="2"/>
        <v>0</v>
      </c>
      <c r="J10" s="12">
        <f t="shared" si="1"/>
        <v>0</v>
      </c>
      <c r="K10" s="13" t="e">
        <f t="shared" si="0"/>
        <v>#DIV/0!</v>
      </c>
      <c r="L10" s="31"/>
      <c r="M10" s="33"/>
    </row>
    <row r="11" spans="2:16" ht="26" x14ac:dyDescent="0.35">
      <c r="B11" s="10" t="s">
        <v>64</v>
      </c>
      <c r="C11" s="9"/>
      <c r="D11" s="34">
        <v>5</v>
      </c>
      <c r="E11" s="30">
        <v>5400</v>
      </c>
      <c r="F11" s="11"/>
      <c r="G11" s="11"/>
      <c r="H11" s="11"/>
      <c r="I11" s="12">
        <f t="shared" si="2"/>
        <v>0</v>
      </c>
      <c r="J11" s="12">
        <f t="shared" si="1"/>
        <v>0</v>
      </c>
      <c r="K11" s="13" t="e">
        <f t="shared" si="0"/>
        <v>#DIV/0!</v>
      </c>
      <c r="L11" s="31"/>
      <c r="M11" s="33"/>
    </row>
    <row r="12" spans="2:16" ht="26" x14ac:dyDescent="0.35">
      <c r="B12" s="10" t="s">
        <v>44</v>
      </c>
      <c r="C12" s="9"/>
      <c r="D12" s="34">
        <v>3</v>
      </c>
      <c r="E12" s="30">
        <v>6600</v>
      </c>
      <c r="F12" s="11"/>
      <c r="G12" s="11"/>
      <c r="H12" s="11"/>
      <c r="I12" s="12">
        <f t="shared" si="2"/>
        <v>0</v>
      </c>
      <c r="J12" s="12">
        <f t="shared" si="1"/>
        <v>0</v>
      </c>
      <c r="K12" s="13" t="e">
        <f t="shared" si="0"/>
        <v>#DIV/0!</v>
      </c>
      <c r="L12" s="31"/>
      <c r="M12" s="33"/>
    </row>
    <row r="13" spans="2:16" ht="26" x14ac:dyDescent="0.35">
      <c r="B13" s="10" t="s">
        <v>45</v>
      </c>
      <c r="C13" s="9"/>
      <c r="D13" s="34">
        <v>79</v>
      </c>
      <c r="E13" s="30">
        <v>4000</v>
      </c>
      <c r="F13" s="11"/>
      <c r="G13" s="11"/>
      <c r="H13" s="11"/>
      <c r="I13" s="12">
        <f t="shared" si="2"/>
        <v>0</v>
      </c>
      <c r="J13" s="12">
        <f t="shared" si="1"/>
        <v>0</v>
      </c>
      <c r="K13" s="13" t="e">
        <f t="shared" si="0"/>
        <v>#DIV/0!</v>
      </c>
      <c r="L13" s="31"/>
      <c r="M13" s="33"/>
    </row>
    <row r="14" spans="2:16" ht="13" x14ac:dyDescent="0.35">
      <c r="B14" s="10" t="s">
        <v>46</v>
      </c>
      <c r="C14" s="9"/>
      <c r="D14" s="34">
        <v>34</v>
      </c>
      <c r="E14" s="30">
        <v>3000</v>
      </c>
      <c r="F14" s="11"/>
      <c r="G14" s="11"/>
      <c r="H14" s="11"/>
      <c r="I14" s="12">
        <f t="shared" si="2"/>
        <v>0</v>
      </c>
      <c r="J14" s="12">
        <f t="shared" si="1"/>
        <v>0</v>
      </c>
      <c r="K14" s="13" t="e">
        <f t="shared" si="0"/>
        <v>#DIV/0!</v>
      </c>
      <c r="L14" s="31"/>
      <c r="M14" s="33"/>
    </row>
    <row r="15" spans="2:16" ht="13" x14ac:dyDescent="0.35">
      <c r="B15" s="10" t="s">
        <v>47</v>
      </c>
      <c r="C15" s="9"/>
      <c r="D15" s="34">
        <v>34</v>
      </c>
      <c r="E15" s="30">
        <v>4000</v>
      </c>
      <c r="F15" s="11"/>
      <c r="G15" s="11"/>
      <c r="H15" s="11"/>
      <c r="I15" s="12">
        <f t="shared" si="2"/>
        <v>0</v>
      </c>
      <c r="J15" s="12">
        <f t="shared" si="1"/>
        <v>0</v>
      </c>
      <c r="K15" s="13" t="e">
        <f t="shared" si="0"/>
        <v>#DIV/0!</v>
      </c>
      <c r="L15" s="31"/>
      <c r="M15" s="33"/>
    </row>
    <row r="16" spans="2:16" ht="26" x14ac:dyDescent="0.35">
      <c r="B16" s="10" t="s">
        <v>89</v>
      </c>
      <c r="C16" s="9"/>
      <c r="D16" s="34">
        <v>32</v>
      </c>
      <c r="E16" s="30">
        <v>4300</v>
      </c>
      <c r="F16" s="11"/>
      <c r="G16" s="11"/>
      <c r="H16" s="11"/>
      <c r="I16" s="12">
        <f t="shared" si="2"/>
        <v>0</v>
      </c>
      <c r="J16" s="12">
        <f t="shared" si="1"/>
        <v>0</v>
      </c>
      <c r="K16" s="13" t="e">
        <f t="shared" si="0"/>
        <v>#DIV/0!</v>
      </c>
      <c r="L16" s="31"/>
      <c r="M16" s="33"/>
    </row>
    <row r="17" spans="2:13" ht="13" x14ac:dyDescent="0.35">
      <c r="B17" s="10" t="s">
        <v>48</v>
      </c>
      <c r="C17" s="9"/>
      <c r="D17" s="34">
        <v>68</v>
      </c>
      <c r="E17" s="30">
        <v>1000</v>
      </c>
      <c r="F17" s="11"/>
      <c r="G17" s="11"/>
      <c r="H17" s="11"/>
      <c r="I17" s="12">
        <f t="shared" si="2"/>
        <v>0</v>
      </c>
      <c r="J17" s="12">
        <f t="shared" si="1"/>
        <v>0</v>
      </c>
      <c r="K17" s="13" t="e">
        <f t="shared" si="0"/>
        <v>#DIV/0!</v>
      </c>
      <c r="L17" s="31"/>
      <c r="M17" s="33"/>
    </row>
    <row r="18" spans="2:13" ht="13" x14ac:dyDescent="0.35">
      <c r="B18" s="10" t="s">
        <v>49</v>
      </c>
      <c r="C18" s="9"/>
      <c r="D18" s="34">
        <v>68</v>
      </c>
      <c r="E18" s="30">
        <v>1300</v>
      </c>
      <c r="F18" s="11"/>
      <c r="G18" s="11"/>
      <c r="H18" s="11"/>
      <c r="I18" s="12">
        <f t="shared" si="2"/>
        <v>0</v>
      </c>
      <c r="J18" s="12">
        <f t="shared" si="1"/>
        <v>0</v>
      </c>
      <c r="K18" s="13" t="e">
        <f t="shared" si="0"/>
        <v>#DIV/0!</v>
      </c>
      <c r="L18" s="31"/>
      <c r="M18" s="33"/>
    </row>
    <row r="19" spans="2:13" ht="13" x14ac:dyDescent="0.35">
      <c r="B19" s="10" t="s">
        <v>50</v>
      </c>
      <c r="C19" s="9"/>
      <c r="D19" s="34">
        <v>18</v>
      </c>
      <c r="E19" s="30">
        <v>1400</v>
      </c>
      <c r="F19" s="11"/>
      <c r="G19" s="11"/>
      <c r="H19" s="11"/>
      <c r="I19" s="12">
        <f t="shared" si="2"/>
        <v>0</v>
      </c>
      <c r="J19" s="12">
        <f t="shared" si="1"/>
        <v>0</v>
      </c>
      <c r="K19" s="13" t="e">
        <f t="shared" si="0"/>
        <v>#DIV/0!</v>
      </c>
      <c r="L19" s="31"/>
      <c r="M19" s="33"/>
    </row>
    <row r="20" spans="2:13" ht="13" x14ac:dyDescent="0.35">
      <c r="B20" s="10" t="s">
        <v>90</v>
      </c>
      <c r="C20" s="9"/>
      <c r="D20" s="34">
        <v>17</v>
      </c>
      <c r="E20" s="30">
        <v>2000</v>
      </c>
      <c r="F20" s="11"/>
      <c r="G20" s="11"/>
      <c r="H20" s="11"/>
      <c r="I20" s="12">
        <f t="shared" si="2"/>
        <v>0</v>
      </c>
      <c r="J20" s="12">
        <f t="shared" si="1"/>
        <v>0</v>
      </c>
      <c r="K20" s="13" t="e">
        <f t="shared" si="0"/>
        <v>#DIV/0!</v>
      </c>
      <c r="L20" s="31"/>
      <c r="M20" s="33"/>
    </row>
    <row r="21" spans="2:13" ht="26" x14ac:dyDescent="0.35">
      <c r="B21" s="10" t="s">
        <v>91</v>
      </c>
      <c r="C21" s="9"/>
      <c r="D21" s="34">
        <v>18</v>
      </c>
      <c r="E21" s="30">
        <v>1600</v>
      </c>
      <c r="F21" s="11"/>
      <c r="G21" s="11"/>
      <c r="H21" s="11"/>
      <c r="I21" s="12">
        <f t="shared" si="2"/>
        <v>0</v>
      </c>
      <c r="J21" s="12">
        <f t="shared" si="1"/>
        <v>0</v>
      </c>
      <c r="K21" s="13" t="e">
        <f t="shared" si="0"/>
        <v>#DIV/0!</v>
      </c>
      <c r="L21" s="31"/>
      <c r="M21" s="33"/>
    </row>
    <row r="22" spans="2:13" ht="13" x14ac:dyDescent="0.35">
      <c r="B22" s="10" t="s">
        <v>51</v>
      </c>
      <c r="C22" s="9"/>
      <c r="D22" s="34">
        <v>79</v>
      </c>
      <c r="E22" s="30">
        <v>500</v>
      </c>
      <c r="F22" s="11"/>
      <c r="G22" s="11"/>
      <c r="H22" s="11"/>
      <c r="I22" s="12">
        <f t="shared" si="2"/>
        <v>0</v>
      </c>
      <c r="J22" s="12">
        <f t="shared" si="1"/>
        <v>0</v>
      </c>
      <c r="K22" s="13" t="e">
        <f t="shared" si="0"/>
        <v>#DIV/0!</v>
      </c>
      <c r="L22" s="31"/>
      <c r="M22" s="33"/>
    </row>
    <row r="23" spans="2:13" ht="39" x14ac:dyDescent="0.35">
      <c r="B23" s="10" t="s">
        <v>103</v>
      </c>
      <c r="C23" s="9"/>
      <c r="D23" s="34">
        <v>18</v>
      </c>
      <c r="E23" s="30">
        <v>6000</v>
      </c>
      <c r="F23" s="11"/>
      <c r="G23" s="11"/>
      <c r="H23" s="11"/>
      <c r="I23" s="12">
        <f t="shared" si="2"/>
        <v>0</v>
      </c>
      <c r="J23" s="12">
        <f t="shared" si="1"/>
        <v>0</v>
      </c>
      <c r="K23" s="13" t="e">
        <f t="shared" si="0"/>
        <v>#DIV/0!</v>
      </c>
      <c r="L23" s="31"/>
      <c r="M23" s="33"/>
    </row>
    <row r="24" spans="2:13" ht="13" x14ac:dyDescent="0.35">
      <c r="B24" s="10" t="s">
        <v>53</v>
      </c>
      <c r="C24" s="9"/>
      <c r="D24" s="34">
        <v>40</v>
      </c>
      <c r="E24" s="30">
        <v>3000</v>
      </c>
      <c r="F24" s="11"/>
      <c r="G24" s="11"/>
      <c r="H24" s="11"/>
      <c r="I24" s="12">
        <f t="shared" si="2"/>
        <v>0</v>
      </c>
      <c r="J24" s="12">
        <f t="shared" si="1"/>
        <v>0</v>
      </c>
      <c r="K24" s="13" t="e">
        <f t="shared" si="0"/>
        <v>#DIV/0!</v>
      </c>
      <c r="L24" s="31"/>
      <c r="M24" s="33"/>
    </row>
    <row r="25" spans="2:13" ht="13" x14ac:dyDescent="0.35">
      <c r="B25" s="10" t="s">
        <v>54</v>
      </c>
      <c r="C25" s="9"/>
      <c r="D25" s="34">
        <v>33</v>
      </c>
      <c r="E25" s="30">
        <v>2000</v>
      </c>
      <c r="F25" s="11"/>
      <c r="G25" s="11"/>
      <c r="H25" s="11"/>
      <c r="I25" s="12">
        <f t="shared" si="2"/>
        <v>0</v>
      </c>
      <c r="J25" s="12">
        <f t="shared" si="1"/>
        <v>0</v>
      </c>
      <c r="K25" s="13" t="e">
        <f t="shared" si="0"/>
        <v>#DIV/0!</v>
      </c>
      <c r="L25" s="31"/>
      <c r="M25" s="33"/>
    </row>
    <row r="26" spans="2:13" ht="13" x14ac:dyDescent="0.35">
      <c r="B26" s="10" t="s">
        <v>55</v>
      </c>
      <c r="C26" s="9"/>
      <c r="D26" s="34">
        <v>33</v>
      </c>
      <c r="E26" s="30">
        <v>2600</v>
      </c>
      <c r="F26" s="11"/>
      <c r="G26" s="11"/>
      <c r="H26" s="11"/>
      <c r="I26" s="12">
        <f t="shared" si="2"/>
        <v>0</v>
      </c>
      <c r="J26" s="12">
        <f t="shared" si="1"/>
        <v>0</v>
      </c>
      <c r="K26" s="13" t="e">
        <f t="shared" si="0"/>
        <v>#DIV/0!</v>
      </c>
      <c r="L26" s="31"/>
      <c r="M26" s="33"/>
    </row>
    <row r="27" spans="2:13" ht="13" x14ac:dyDescent="0.35">
      <c r="B27" s="10" t="s">
        <v>67</v>
      </c>
      <c r="C27" s="9"/>
      <c r="D27" s="34">
        <v>57</v>
      </c>
      <c r="E27" s="30">
        <v>500</v>
      </c>
      <c r="F27" s="11"/>
      <c r="G27" s="11"/>
      <c r="H27" s="11"/>
      <c r="I27" s="12">
        <f t="shared" si="2"/>
        <v>0</v>
      </c>
      <c r="J27" s="12">
        <f t="shared" si="1"/>
        <v>0</v>
      </c>
      <c r="K27" s="13" t="e">
        <f t="shared" si="0"/>
        <v>#DIV/0!</v>
      </c>
      <c r="L27" s="31"/>
      <c r="M27" s="33"/>
    </row>
    <row r="28" spans="2:13" ht="13" x14ac:dyDescent="0.35">
      <c r="B28" s="10" t="s">
        <v>68</v>
      </c>
      <c r="C28" s="9"/>
      <c r="D28" s="34">
        <v>54</v>
      </c>
      <c r="E28" s="30">
        <v>3900</v>
      </c>
      <c r="F28" s="11"/>
      <c r="G28" s="11"/>
      <c r="H28" s="11"/>
      <c r="I28" s="12">
        <f t="shared" si="2"/>
        <v>0</v>
      </c>
      <c r="J28" s="12">
        <f t="shared" si="1"/>
        <v>0</v>
      </c>
      <c r="K28" s="13" t="e">
        <f t="shared" si="0"/>
        <v>#DIV/0!</v>
      </c>
      <c r="L28" s="31"/>
      <c r="M28" s="33"/>
    </row>
    <row r="29" spans="2:13" ht="13" x14ac:dyDescent="0.35">
      <c r="B29" s="10" t="s">
        <v>98</v>
      </c>
      <c r="C29" s="9"/>
      <c r="D29" s="34">
        <v>67</v>
      </c>
      <c r="E29" s="30">
        <v>1500</v>
      </c>
      <c r="F29" s="11"/>
      <c r="G29" s="11"/>
      <c r="H29" s="11"/>
      <c r="I29" s="12">
        <f t="shared" si="2"/>
        <v>0</v>
      </c>
      <c r="J29" s="12">
        <f t="shared" si="1"/>
        <v>0</v>
      </c>
      <c r="K29" s="13" t="e">
        <f t="shared" si="0"/>
        <v>#DIV/0!</v>
      </c>
      <c r="L29" s="31"/>
      <c r="M29" s="33"/>
    </row>
    <row r="30" spans="2:13" ht="13" x14ac:dyDescent="0.35">
      <c r="B30" s="10" t="s">
        <v>69</v>
      </c>
      <c r="C30" s="9"/>
      <c r="D30" s="34">
        <v>68</v>
      </c>
      <c r="E30" s="30">
        <v>2100</v>
      </c>
      <c r="F30" s="11"/>
      <c r="G30" s="11"/>
      <c r="H30" s="11"/>
      <c r="I30" s="12">
        <f t="shared" si="2"/>
        <v>0</v>
      </c>
      <c r="J30" s="12">
        <f t="shared" si="1"/>
        <v>0</v>
      </c>
      <c r="K30" s="13" t="e">
        <f t="shared" si="0"/>
        <v>#DIV/0!</v>
      </c>
      <c r="L30" s="31"/>
      <c r="M30" s="33"/>
    </row>
    <row r="31" spans="2:13" ht="13" x14ac:dyDescent="0.35">
      <c r="B31" s="10" t="s">
        <v>72</v>
      </c>
      <c r="C31" s="9"/>
      <c r="D31" s="34">
        <v>25</v>
      </c>
      <c r="E31" s="30">
        <v>4500</v>
      </c>
      <c r="F31" s="11"/>
      <c r="G31" s="11"/>
      <c r="H31" s="11"/>
      <c r="I31" s="12">
        <f t="shared" si="2"/>
        <v>0</v>
      </c>
      <c r="J31" s="12">
        <f t="shared" si="1"/>
        <v>0</v>
      </c>
      <c r="K31" s="13" t="e">
        <f t="shared" si="0"/>
        <v>#DIV/0!</v>
      </c>
      <c r="L31" s="31"/>
      <c r="M31" s="33"/>
    </row>
    <row r="32" spans="2:13" ht="26" x14ac:dyDescent="0.35">
      <c r="B32" s="10" t="s">
        <v>92</v>
      </c>
      <c r="C32" s="9"/>
      <c r="D32" s="34">
        <v>27</v>
      </c>
      <c r="E32" s="30">
        <v>6000</v>
      </c>
      <c r="F32" s="11"/>
      <c r="G32" s="11"/>
      <c r="H32" s="11"/>
      <c r="I32" s="12">
        <f t="shared" si="2"/>
        <v>0</v>
      </c>
      <c r="J32" s="12">
        <f t="shared" si="1"/>
        <v>0</v>
      </c>
      <c r="K32" s="13" t="e">
        <f t="shared" si="0"/>
        <v>#DIV/0!</v>
      </c>
      <c r="L32" s="31"/>
      <c r="M32" s="33"/>
    </row>
    <row r="33" spans="2:13" ht="13" x14ac:dyDescent="0.35">
      <c r="B33" s="10" t="s">
        <v>104</v>
      </c>
      <c r="C33" s="9"/>
      <c r="D33" s="34">
        <v>45</v>
      </c>
      <c r="E33" s="30">
        <v>4000</v>
      </c>
      <c r="F33" s="11"/>
      <c r="G33" s="11"/>
      <c r="H33" s="11"/>
      <c r="I33" s="12">
        <f t="shared" si="2"/>
        <v>0</v>
      </c>
      <c r="J33" s="12">
        <f t="shared" si="1"/>
        <v>0</v>
      </c>
      <c r="K33" s="13" t="e">
        <f t="shared" si="0"/>
        <v>#DIV/0!</v>
      </c>
      <c r="L33" s="31"/>
      <c r="M33" s="33"/>
    </row>
    <row r="34" spans="2:13" ht="13" x14ac:dyDescent="0.35">
      <c r="B34" s="10" t="s">
        <v>102</v>
      </c>
      <c r="C34" s="9"/>
      <c r="D34" s="34">
        <v>27</v>
      </c>
      <c r="E34" s="30">
        <v>1200</v>
      </c>
      <c r="F34" s="11"/>
      <c r="G34" s="11"/>
      <c r="H34" s="11"/>
      <c r="I34" s="12">
        <f t="shared" si="2"/>
        <v>0</v>
      </c>
      <c r="J34" s="12">
        <f t="shared" si="1"/>
        <v>0</v>
      </c>
      <c r="K34" s="13" t="e">
        <f t="shared" si="0"/>
        <v>#DIV/0!</v>
      </c>
      <c r="L34" s="31"/>
      <c r="M34" s="33"/>
    </row>
    <row r="35" spans="2:13" ht="13" x14ac:dyDescent="0.35">
      <c r="B35" s="10" t="s">
        <v>93</v>
      </c>
      <c r="C35" s="9"/>
      <c r="D35" s="34">
        <v>18</v>
      </c>
      <c r="E35" s="30">
        <v>3600</v>
      </c>
      <c r="F35" s="11"/>
      <c r="G35" s="11"/>
      <c r="H35" s="11"/>
      <c r="I35" s="12">
        <f t="shared" si="2"/>
        <v>0</v>
      </c>
      <c r="J35" s="12">
        <f t="shared" si="1"/>
        <v>0</v>
      </c>
      <c r="K35" s="13" t="e">
        <f t="shared" si="0"/>
        <v>#DIV/0!</v>
      </c>
      <c r="L35" s="31"/>
      <c r="M35" s="33"/>
    </row>
    <row r="36" spans="2:13" ht="13" x14ac:dyDescent="0.35">
      <c r="B36" s="10" t="s">
        <v>94</v>
      </c>
      <c r="C36" s="9"/>
      <c r="D36" s="34">
        <v>22</v>
      </c>
      <c r="E36" s="30">
        <v>900</v>
      </c>
      <c r="F36" s="11"/>
      <c r="G36" s="11"/>
      <c r="H36" s="11"/>
      <c r="I36" s="12">
        <f t="shared" si="2"/>
        <v>0</v>
      </c>
      <c r="J36" s="12">
        <f t="shared" si="1"/>
        <v>0</v>
      </c>
      <c r="K36" s="13" t="e">
        <f t="shared" ref="K36:K53" si="3">J36/$D$80</f>
        <v>#DIV/0!</v>
      </c>
      <c r="L36" s="31"/>
      <c r="M36" s="33"/>
    </row>
    <row r="37" spans="2:13" ht="13" x14ac:dyDescent="0.35">
      <c r="B37" s="10" t="s">
        <v>105</v>
      </c>
      <c r="C37" s="9"/>
      <c r="D37" s="34">
        <v>38</v>
      </c>
      <c r="E37" s="30">
        <v>15000</v>
      </c>
      <c r="F37" s="11"/>
      <c r="G37" s="11"/>
      <c r="H37" s="11"/>
      <c r="I37" s="12">
        <f t="shared" si="2"/>
        <v>0</v>
      </c>
      <c r="J37" s="12">
        <f t="shared" si="1"/>
        <v>0</v>
      </c>
      <c r="K37" s="13" t="e">
        <f t="shared" si="3"/>
        <v>#DIV/0!</v>
      </c>
      <c r="L37" s="31"/>
      <c r="M37" s="33"/>
    </row>
    <row r="38" spans="2:13" ht="13" x14ac:dyDescent="0.35">
      <c r="B38" s="10" t="s">
        <v>56</v>
      </c>
      <c r="C38" s="9"/>
      <c r="D38" s="34">
        <v>68</v>
      </c>
      <c r="E38" s="30">
        <v>700</v>
      </c>
      <c r="F38" s="11"/>
      <c r="G38" s="11"/>
      <c r="H38" s="11"/>
      <c r="I38" s="12">
        <f t="shared" si="2"/>
        <v>0</v>
      </c>
      <c r="J38" s="12">
        <f t="shared" si="1"/>
        <v>0</v>
      </c>
      <c r="K38" s="13" t="e">
        <f t="shared" si="3"/>
        <v>#DIV/0!</v>
      </c>
      <c r="L38" s="31"/>
      <c r="M38" s="33"/>
    </row>
    <row r="39" spans="2:13" ht="13" x14ac:dyDescent="0.35">
      <c r="B39" s="10" t="s">
        <v>59</v>
      </c>
      <c r="C39" s="9"/>
      <c r="D39" s="34">
        <v>23</v>
      </c>
      <c r="E39" s="30">
        <v>3600</v>
      </c>
      <c r="F39" s="11"/>
      <c r="G39" s="11"/>
      <c r="H39" s="11"/>
      <c r="I39" s="12">
        <f t="shared" si="2"/>
        <v>0</v>
      </c>
      <c r="J39" s="12">
        <f t="shared" si="1"/>
        <v>0</v>
      </c>
      <c r="K39" s="13" t="e">
        <f t="shared" si="3"/>
        <v>#DIV/0!</v>
      </c>
      <c r="L39" s="31"/>
      <c r="M39" s="33"/>
    </row>
    <row r="40" spans="2:13" ht="13" x14ac:dyDescent="0.35">
      <c r="B40" s="10" t="s">
        <v>57</v>
      </c>
      <c r="C40" s="9"/>
      <c r="D40" s="34">
        <v>57</v>
      </c>
      <c r="E40" s="30">
        <v>1800</v>
      </c>
      <c r="F40" s="11"/>
      <c r="G40" s="11"/>
      <c r="H40" s="11"/>
      <c r="I40" s="12">
        <f t="shared" si="2"/>
        <v>0</v>
      </c>
      <c r="J40" s="12">
        <f t="shared" si="1"/>
        <v>0</v>
      </c>
      <c r="K40" s="13" t="e">
        <f t="shared" si="3"/>
        <v>#DIV/0!</v>
      </c>
      <c r="L40" s="31"/>
      <c r="M40" s="33"/>
    </row>
    <row r="41" spans="2:13" ht="13" x14ac:dyDescent="0.35">
      <c r="B41" s="10" t="s">
        <v>58</v>
      </c>
      <c r="C41" s="9"/>
      <c r="D41" s="34">
        <v>50</v>
      </c>
      <c r="E41" s="30">
        <v>3000</v>
      </c>
      <c r="F41" s="11"/>
      <c r="G41" s="11"/>
      <c r="H41" s="11"/>
      <c r="I41" s="12">
        <f t="shared" si="2"/>
        <v>0</v>
      </c>
      <c r="J41" s="12">
        <f t="shared" si="1"/>
        <v>0</v>
      </c>
      <c r="K41" s="13" t="e">
        <f t="shared" si="3"/>
        <v>#DIV/0!</v>
      </c>
      <c r="L41" s="31"/>
      <c r="M41" s="33"/>
    </row>
    <row r="42" spans="2:13" ht="26" x14ac:dyDescent="0.35">
      <c r="B42" s="10" t="s">
        <v>60</v>
      </c>
      <c r="C42" s="9"/>
      <c r="D42" s="34">
        <v>27</v>
      </c>
      <c r="E42" s="30">
        <v>7800</v>
      </c>
      <c r="F42" s="11"/>
      <c r="G42" s="11"/>
      <c r="H42" s="11"/>
      <c r="I42" s="12">
        <f t="shared" si="2"/>
        <v>0</v>
      </c>
      <c r="J42" s="12">
        <f t="shared" si="1"/>
        <v>0</v>
      </c>
      <c r="K42" s="13" t="e">
        <f t="shared" si="3"/>
        <v>#DIV/0!</v>
      </c>
      <c r="L42" s="31"/>
      <c r="M42" s="33"/>
    </row>
    <row r="43" spans="2:13" ht="13" x14ac:dyDescent="0.35">
      <c r="B43" s="10" t="s">
        <v>73</v>
      </c>
      <c r="C43" s="9"/>
      <c r="D43" s="34">
        <v>9</v>
      </c>
      <c r="E43" s="30">
        <v>500</v>
      </c>
      <c r="F43" s="11"/>
      <c r="G43" s="11"/>
      <c r="H43" s="11"/>
      <c r="I43" s="12">
        <f t="shared" si="2"/>
        <v>0</v>
      </c>
      <c r="J43" s="12">
        <f t="shared" si="1"/>
        <v>0</v>
      </c>
      <c r="K43" s="13" t="e">
        <f t="shared" si="3"/>
        <v>#DIV/0!</v>
      </c>
      <c r="L43" s="31"/>
      <c r="M43" s="33"/>
    </row>
    <row r="44" spans="2:13" ht="13" x14ac:dyDescent="0.35">
      <c r="B44" s="10" t="s">
        <v>74</v>
      </c>
      <c r="C44" s="9"/>
      <c r="D44" s="34">
        <v>9</v>
      </c>
      <c r="E44" s="30">
        <v>2400</v>
      </c>
      <c r="F44" s="11"/>
      <c r="G44" s="11"/>
      <c r="H44" s="11"/>
      <c r="I44" s="12">
        <f t="shared" si="2"/>
        <v>0</v>
      </c>
      <c r="J44" s="12">
        <f t="shared" si="1"/>
        <v>0</v>
      </c>
      <c r="K44" s="13" t="e">
        <f t="shared" si="3"/>
        <v>#DIV/0!</v>
      </c>
      <c r="L44" s="31"/>
      <c r="M44" s="33"/>
    </row>
    <row r="45" spans="2:13" ht="26" x14ac:dyDescent="0.35">
      <c r="B45" s="10" t="s">
        <v>75</v>
      </c>
      <c r="C45" s="9"/>
      <c r="D45" s="34">
        <v>5</v>
      </c>
      <c r="E45" s="30">
        <v>400</v>
      </c>
      <c r="F45" s="11"/>
      <c r="G45" s="11"/>
      <c r="H45" s="11"/>
      <c r="I45" s="12">
        <f t="shared" si="2"/>
        <v>0</v>
      </c>
      <c r="J45" s="12">
        <f t="shared" si="1"/>
        <v>0</v>
      </c>
      <c r="K45" s="13" t="e">
        <f t="shared" si="3"/>
        <v>#DIV/0!</v>
      </c>
      <c r="L45" s="31"/>
      <c r="M45" s="33"/>
    </row>
    <row r="46" spans="2:13" ht="13" x14ac:dyDescent="0.35">
      <c r="B46" s="10" t="s">
        <v>76</v>
      </c>
      <c r="C46" s="9"/>
      <c r="D46" s="34">
        <v>5</v>
      </c>
      <c r="E46" s="30">
        <v>6000</v>
      </c>
      <c r="F46" s="11"/>
      <c r="G46" s="11"/>
      <c r="H46" s="11"/>
      <c r="I46" s="12">
        <f t="shared" si="2"/>
        <v>0</v>
      </c>
      <c r="J46" s="12">
        <f t="shared" si="1"/>
        <v>0</v>
      </c>
      <c r="K46" s="13" t="e">
        <f t="shared" si="3"/>
        <v>#DIV/0!</v>
      </c>
      <c r="L46" s="31"/>
      <c r="M46" s="33"/>
    </row>
    <row r="47" spans="2:13" ht="13" x14ac:dyDescent="0.35">
      <c r="B47" s="10" t="s">
        <v>77</v>
      </c>
      <c r="C47" s="9"/>
      <c r="D47" s="34">
        <v>18</v>
      </c>
      <c r="E47" s="30">
        <v>400</v>
      </c>
      <c r="F47" s="11"/>
      <c r="G47" s="11"/>
      <c r="H47" s="11"/>
      <c r="I47" s="12">
        <f t="shared" si="2"/>
        <v>0</v>
      </c>
      <c r="J47" s="12">
        <f t="shared" si="1"/>
        <v>0</v>
      </c>
      <c r="K47" s="13" t="e">
        <f t="shared" si="3"/>
        <v>#DIV/0!</v>
      </c>
      <c r="L47" s="31"/>
      <c r="M47" s="33"/>
    </row>
    <row r="48" spans="2:13" ht="39" x14ac:dyDescent="0.35">
      <c r="B48" s="10" t="s">
        <v>78</v>
      </c>
      <c r="C48" s="9"/>
      <c r="D48" s="34">
        <v>18</v>
      </c>
      <c r="E48" s="30">
        <v>700</v>
      </c>
      <c r="F48" s="11"/>
      <c r="G48" s="11"/>
      <c r="H48" s="11"/>
      <c r="I48" s="12">
        <f t="shared" si="2"/>
        <v>0</v>
      </c>
      <c r="J48" s="12">
        <f t="shared" si="1"/>
        <v>0</v>
      </c>
      <c r="K48" s="13" t="e">
        <f t="shared" si="3"/>
        <v>#DIV/0!</v>
      </c>
      <c r="L48" s="31"/>
      <c r="M48" s="33"/>
    </row>
    <row r="49" spans="2:13" ht="13" x14ac:dyDescent="0.35">
      <c r="B49" s="10" t="s">
        <v>79</v>
      </c>
      <c r="C49" s="9"/>
      <c r="D49" s="34">
        <v>9</v>
      </c>
      <c r="E49" s="30">
        <v>2000</v>
      </c>
      <c r="F49" s="11"/>
      <c r="G49" s="11"/>
      <c r="H49" s="11"/>
      <c r="I49" s="12">
        <f t="shared" si="2"/>
        <v>0</v>
      </c>
      <c r="J49" s="12">
        <f t="shared" si="1"/>
        <v>0</v>
      </c>
      <c r="K49" s="13" t="e">
        <f t="shared" si="3"/>
        <v>#DIV/0!</v>
      </c>
      <c r="L49" s="31"/>
      <c r="M49" s="33"/>
    </row>
    <row r="50" spans="2:13" ht="13" x14ac:dyDescent="0.35">
      <c r="B50" s="10" t="s">
        <v>80</v>
      </c>
      <c r="C50" s="9"/>
      <c r="D50" s="34">
        <v>5</v>
      </c>
      <c r="E50" s="30">
        <v>3000</v>
      </c>
      <c r="F50" s="11"/>
      <c r="G50" s="11"/>
      <c r="H50" s="11"/>
      <c r="I50" s="12">
        <f t="shared" si="2"/>
        <v>0</v>
      </c>
      <c r="J50" s="12">
        <f t="shared" si="1"/>
        <v>0</v>
      </c>
      <c r="K50" s="13" t="e">
        <f t="shared" si="3"/>
        <v>#DIV/0!</v>
      </c>
      <c r="L50" s="31"/>
      <c r="M50" s="33"/>
    </row>
    <row r="51" spans="2:13" ht="13" x14ac:dyDescent="0.35">
      <c r="B51" s="10" t="s">
        <v>81</v>
      </c>
      <c r="C51" s="9"/>
      <c r="D51" s="34">
        <v>5</v>
      </c>
      <c r="E51" s="30">
        <v>3000</v>
      </c>
      <c r="F51" s="11"/>
      <c r="G51" s="11"/>
      <c r="H51" s="11"/>
      <c r="I51" s="12">
        <f t="shared" si="2"/>
        <v>0</v>
      </c>
      <c r="J51" s="12">
        <f t="shared" si="1"/>
        <v>0</v>
      </c>
      <c r="K51" s="13" t="e">
        <f t="shared" si="3"/>
        <v>#DIV/0!</v>
      </c>
      <c r="L51" s="31"/>
      <c r="M51" s="33"/>
    </row>
    <row r="52" spans="2:13" ht="13" x14ac:dyDescent="0.35">
      <c r="B52" s="10" t="s">
        <v>82</v>
      </c>
      <c r="C52" s="9"/>
      <c r="D52" s="34">
        <v>5</v>
      </c>
      <c r="E52" s="30">
        <v>6000</v>
      </c>
      <c r="F52" s="11"/>
      <c r="G52" s="11"/>
      <c r="H52" s="11"/>
      <c r="I52" s="12">
        <f t="shared" si="2"/>
        <v>0</v>
      </c>
      <c r="J52" s="12">
        <f t="shared" si="1"/>
        <v>0</v>
      </c>
      <c r="K52" s="13" t="e">
        <f t="shared" si="3"/>
        <v>#DIV/0!</v>
      </c>
      <c r="L52" s="31"/>
      <c r="M52" s="33"/>
    </row>
    <row r="53" spans="2:13" ht="13" x14ac:dyDescent="0.35">
      <c r="B53" s="10" t="s">
        <v>83</v>
      </c>
      <c r="C53" s="9"/>
      <c r="D53" s="34">
        <v>5</v>
      </c>
      <c r="E53" s="30">
        <v>3000</v>
      </c>
      <c r="F53" s="11"/>
      <c r="G53" s="11"/>
      <c r="H53" s="11"/>
      <c r="I53" s="12">
        <f t="shared" si="2"/>
        <v>0</v>
      </c>
      <c r="J53" s="12">
        <f t="shared" si="1"/>
        <v>0</v>
      </c>
      <c r="K53" s="13" t="e">
        <f t="shared" si="3"/>
        <v>#DIV/0!</v>
      </c>
      <c r="L53" s="31"/>
      <c r="M53" s="33"/>
    </row>
    <row r="54" spans="2:13" ht="26" x14ac:dyDescent="0.35">
      <c r="B54" s="10" t="s">
        <v>65</v>
      </c>
      <c r="C54" s="9"/>
      <c r="D54" s="34">
        <v>5</v>
      </c>
      <c r="E54" s="30">
        <v>3000</v>
      </c>
      <c r="F54" s="11"/>
      <c r="G54" s="11"/>
      <c r="H54" s="11"/>
      <c r="I54" s="12">
        <f t="shared" si="2"/>
        <v>0</v>
      </c>
      <c r="J54" s="12">
        <f t="shared" si="1"/>
        <v>0</v>
      </c>
      <c r="K54" s="13" t="e">
        <f t="shared" ref="K54:K57" si="4">J54/$D$80</f>
        <v>#DIV/0!</v>
      </c>
      <c r="L54" s="31"/>
      <c r="M54" s="33"/>
    </row>
    <row r="55" spans="2:13" ht="13" x14ac:dyDescent="0.35">
      <c r="B55" s="10" t="s">
        <v>85</v>
      </c>
      <c r="C55" s="9"/>
      <c r="D55" s="34">
        <v>5</v>
      </c>
      <c r="E55" s="30">
        <v>3000</v>
      </c>
      <c r="F55" s="11"/>
      <c r="G55" s="11"/>
      <c r="H55" s="11"/>
      <c r="I55" s="12">
        <f t="shared" si="2"/>
        <v>0</v>
      </c>
      <c r="J55" s="12">
        <f t="shared" si="1"/>
        <v>0</v>
      </c>
      <c r="K55" s="13" t="e">
        <f t="shared" si="4"/>
        <v>#DIV/0!</v>
      </c>
      <c r="L55" s="31"/>
      <c r="M55" s="33"/>
    </row>
    <row r="56" spans="2:13" ht="13" x14ac:dyDescent="0.35">
      <c r="B56" s="10" t="s">
        <v>86</v>
      </c>
      <c r="C56" s="9"/>
      <c r="D56" s="34">
        <v>5</v>
      </c>
      <c r="E56" s="30">
        <v>3000</v>
      </c>
      <c r="F56" s="11"/>
      <c r="G56" s="11"/>
      <c r="H56" s="11"/>
      <c r="I56" s="12">
        <f t="shared" si="2"/>
        <v>0</v>
      </c>
      <c r="J56" s="12">
        <f t="shared" si="1"/>
        <v>0</v>
      </c>
      <c r="K56" s="13" t="e">
        <f>J56/$D$80</f>
        <v>#DIV/0!</v>
      </c>
      <c r="L56" s="31"/>
      <c r="M56" s="33"/>
    </row>
    <row r="57" spans="2:13" ht="13" x14ac:dyDescent="0.35">
      <c r="B57" s="10" t="s">
        <v>87</v>
      </c>
      <c r="C57" s="9"/>
      <c r="D57" s="34">
        <v>135</v>
      </c>
      <c r="E57" s="30">
        <v>2500</v>
      </c>
      <c r="F57" s="11"/>
      <c r="G57" s="11"/>
      <c r="H57" s="11"/>
      <c r="I57" s="12">
        <f>F57*E57</f>
        <v>0</v>
      </c>
      <c r="J57" s="12">
        <f>(G57+H57)*E57</f>
        <v>0</v>
      </c>
      <c r="K57" s="13" t="e">
        <f t="shared" si="4"/>
        <v>#DIV/0!</v>
      </c>
      <c r="L57" s="31"/>
      <c r="M57" s="33"/>
    </row>
    <row r="58" spans="2:13" ht="13" x14ac:dyDescent="0.35">
      <c r="B58" s="10" t="s">
        <v>61</v>
      </c>
      <c r="C58" s="9"/>
      <c r="D58" s="34">
        <v>27</v>
      </c>
      <c r="E58" s="30">
        <v>2200</v>
      </c>
      <c r="F58" s="11"/>
      <c r="G58" s="11"/>
      <c r="H58" s="11"/>
      <c r="I58" s="12">
        <f>F58*E58</f>
        <v>0</v>
      </c>
      <c r="J58" s="12">
        <f>(G58+H58)*E58</f>
        <v>0</v>
      </c>
      <c r="K58" s="13" t="e">
        <f>J58/$D$80</f>
        <v>#DIV/0!</v>
      </c>
      <c r="L58" s="31"/>
      <c r="M58" s="33"/>
    </row>
    <row r="59" spans="2:13" ht="13" x14ac:dyDescent="0.35">
      <c r="B59" s="14" t="s">
        <v>2</v>
      </c>
      <c r="C59" s="14"/>
      <c r="D59" s="14"/>
      <c r="E59" s="15"/>
      <c r="F59" s="15">
        <f>SUMPRODUCT($D$4:$D$58,F4:F58)</f>
        <v>0</v>
      </c>
      <c r="G59" s="15">
        <f>SUMPRODUCT($D$4:$D$58,G4:G58)</f>
        <v>0</v>
      </c>
      <c r="H59" s="15">
        <f>SUMPRODUCT($D$4:$D$58,H4:H58)</f>
        <v>0</v>
      </c>
      <c r="I59" s="16">
        <f>SUM(I4:I58)</f>
        <v>0</v>
      </c>
      <c r="J59" s="17">
        <f>SUM(J4:J58)</f>
        <v>0</v>
      </c>
      <c r="K59" s="18" t="e">
        <f>J59/$D$80</f>
        <v>#DIV/0!</v>
      </c>
      <c r="L59" s="35"/>
      <c r="M59" s="35"/>
    </row>
    <row r="60" spans="2:13" x14ac:dyDescent="0.35">
      <c r="M60" s="8"/>
    </row>
    <row r="64" spans="2:13" ht="22.75" customHeight="1" x14ac:dyDescent="0.35">
      <c r="B64" s="53" t="s">
        <v>18</v>
      </c>
      <c r="C64" s="54"/>
      <c r="D64" s="54"/>
      <c r="E64" s="54"/>
      <c r="F64" s="54"/>
      <c r="G64" s="54"/>
      <c r="H64" s="54"/>
    </row>
    <row r="65" spans="2:16" ht="13" x14ac:dyDescent="0.35">
      <c r="B65" s="9" t="s">
        <v>7</v>
      </c>
      <c r="C65" s="9"/>
      <c r="D65" s="9" t="s">
        <v>1</v>
      </c>
      <c r="E65" s="9" t="s">
        <v>4</v>
      </c>
      <c r="F65" s="55" t="s">
        <v>9</v>
      </c>
      <c r="G65" s="56"/>
      <c r="H65" s="57"/>
      <c r="I65" s="58"/>
      <c r="J65" s="59"/>
      <c r="K65" s="59"/>
      <c r="L65" s="59"/>
      <c r="M65" s="59"/>
      <c r="N65" s="59"/>
      <c r="O65" s="59"/>
      <c r="P65" s="59"/>
    </row>
    <row r="66" spans="2:16" ht="13" x14ac:dyDescent="0.35">
      <c r="B66" s="7" t="s">
        <v>6</v>
      </c>
      <c r="C66" s="7"/>
      <c r="D66" s="11"/>
      <c r="E66" s="20" t="e">
        <f t="shared" ref="E66:E75" si="5">D66/$D$80</f>
        <v>#DIV/0!</v>
      </c>
      <c r="F66" s="31"/>
      <c r="G66" s="32"/>
      <c r="H66" s="33"/>
    </row>
    <row r="67" spans="2:16" ht="13" customHeight="1" x14ac:dyDescent="0.35">
      <c r="B67" s="7" t="s">
        <v>22</v>
      </c>
      <c r="C67" s="7" t="s">
        <v>23</v>
      </c>
      <c r="D67" s="11"/>
      <c r="E67" s="20" t="e">
        <f t="shared" si="5"/>
        <v>#DIV/0!</v>
      </c>
      <c r="F67" s="31"/>
      <c r="G67" s="32"/>
      <c r="H67" s="33"/>
    </row>
    <row r="68" spans="2:16" ht="13" x14ac:dyDescent="0.35">
      <c r="B68" s="7" t="s">
        <v>28</v>
      </c>
      <c r="C68" s="7" t="s">
        <v>23</v>
      </c>
      <c r="D68" s="11"/>
      <c r="E68" s="20" t="e">
        <f t="shared" si="5"/>
        <v>#DIV/0!</v>
      </c>
      <c r="F68" s="31"/>
      <c r="G68" s="32"/>
      <c r="H68" s="33"/>
    </row>
    <row r="69" spans="2:16" ht="13" x14ac:dyDescent="0.35">
      <c r="B69" s="7" t="s">
        <v>29</v>
      </c>
      <c r="C69" s="7"/>
      <c r="D69" s="11"/>
      <c r="E69" s="20" t="e">
        <f t="shared" si="5"/>
        <v>#DIV/0!</v>
      </c>
      <c r="F69" s="31"/>
      <c r="G69" s="32"/>
      <c r="H69" s="33"/>
    </row>
    <row r="70" spans="2:16" ht="13" x14ac:dyDescent="0.35">
      <c r="B70" s="7" t="s">
        <v>30</v>
      </c>
      <c r="C70" s="7"/>
      <c r="D70" s="11"/>
      <c r="E70" s="20" t="e">
        <f t="shared" si="5"/>
        <v>#DIV/0!</v>
      </c>
      <c r="F70" s="31"/>
      <c r="G70" s="32"/>
      <c r="H70" s="33"/>
    </row>
    <row r="71" spans="2:16" ht="13" x14ac:dyDescent="0.35">
      <c r="B71" s="7" t="s">
        <v>31</v>
      </c>
      <c r="C71" s="7"/>
      <c r="D71" s="11"/>
      <c r="E71" s="20" t="e">
        <f t="shared" si="5"/>
        <v>#DIV/0!</v>
      </c>
      <c r="F71" s="31"/>
      <c r="G71" s="32"/>
      <c r="H71" s="33"/>
    </row>
    <row r="72" spans="2:16" ht="13" x14ac:dyDescent="0.35">
      <c r="B72" s="7" t="s">
        <v>34</v>
      </c>
      <c r="C72" s="7"/>
      <c r="D72" s="11"/>
      <c r="E72" s="20" t="e">
        <f t="shared" si="5"/>
        <v>#DIV/0!</v>
      </c>
      <c r="F72" s="31"/>
      <c r="G72" s="32"/>
      <c r="H72" s="33"/>
    </row>
    <row r="73" spans="2:16" ht="13" x14ac:dyDescent="0.35">
      <c r="B73" s="7" t="s">
        <v>32</v>
      </c>
      <c r="C73" s="7"/>
      <c r="D73" s="11"/>
      <c r="E73" s="20" t="e">
        <f t="shared" si="5"/>
        <v>#DIV/0!</v>
      </c>
      <c r="F73" s="31"/>
      <c r="G73" s="32"/>
      <c r="H73" s="33"/>
    </row>
    <row r="74" spans="2:16" ht="13" x14ac:dyDescent="0.35">
      <c r="B74" s="7" t="s">
        <v>33</v>
      </c>
      <c r="C74" s="7"/>
      <c r="D74" s="11"/>
      <c r="E74" s="20" t="e">
        <f t="shared" si="5"/>
        <v>#DIV/0!</v>
      </c>
      <c r="F74" s="31"/>
      <c r="G74" s="32"/>
      <c r="H74" s="33"/>
    </row>
    <row r="75" spans="2:16" ht="13" x14ac:dyDescent="0.35">
      <c r="B75" s="14" t="s">
        <v>2</v>
      </c>
      <c r="C75" s="14"/>
      <c r="D75" s="22">
        <f>SUM(D66:D74)</f>
        <v>0</v>
      </c>
      <c r="E75" s="21" t="e">
        <f t="shared" si="5"/>
        <v>#DIV/0!</v>
      </c>
      <c r="F75" s="48"/>
      <c r="G75" s="49"/>
      <c r="H75" s="50"/>
    </row>
    <row r="78" spans="2:16" ht="22.75" customHeight="1" x14ac:dyDescent="0.35">
      <c r="B78" s="51" t="s">
        <v>10</v>
      </c>
      <c r="C78" s="51"/>
      <c r="D78" s="51"/>
      <c r="E78" s="51"/>
    </row>
    <row r="79" spans="2:16" ht="14.5" x14ac:dyDescent="0.35">
      <c r="B79" s="23" t="s">
        <v>11</v>
      </c>
      <c r="C79" s="29"/>
      <c r="D79" s="24">
        <f>I59</f>
        <v>0</v>
      </c>
      <c r="E79" s="25"/>
    </row>
    <row r="80" spans="2:16" ht="14.5" x14ac:dyDescent="0.35">
      <c r="B80" s="23" t="s">
        <v>12</v>
      </c>
      <c r="C80" s="28"/>
      <c r="D80" s="24">
        <f>J59+D75</f>
        <v>0</v>
      </c>
      <c r="E80" s="26" t="e">
        <f>D80/$D$79</f>
        <v>#DIV/0!</v>
      </c>
    </row>
    <row r="81" spans="2:5" ht="14.5" x14ac:dyDescent="0.35">
      <c r="B81" s="23" t="s">
        <v>13</v>
      </c>
      <c r="C81" s="23"/>
      <c r="D81" s="24">
        <f>D79-D80</f>
        <v>0</v>
      </c>
      <c r="E81" s="26" t="e">
        <f>D81/$D$79</f>
        <v>#DIV/0!</v>
      </c>
    </row>
    <row r="82" spans="2:5" ht="14.5" x14ac:dyDescent="0.35">
      <c r="B82" s="27"/>
      <c r="C82" s="27"/>
      <c r="D82" s="27"/>
      <c r="E82" s="27"/>
    </row>
  </sheetData>
  <mergeCells count="7">
    <mergeCell ref="B78:E78"/>
    <mergeCell ref="B1:L1"/>
    <mergeCell ref="B2:M2"/>
    <mergeCell ref="B64:H64"/>
    <mergeCell ref="F65:H65"/>
    <mergeCell ref="I65:P65"/>
    <mergeCell ref="F75:H7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&amp;C&amp;"-,Grassetto"ID 2803 - AQ Autobus Metano Ed. 2 - Allegato 9  Schema Conto Economico di Commessa</oddHeader>
    <oddFooter xml:space="preserve">&amp;CConsip Public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Istruzioni compilazione</vt:lpstr>
      <vt:lpstr>Conto Economico_SL1.1</vt:lpstr>
      <vt:lpstr>Conto Economico_SL1.2</vt:lpstr>
      <vt:lpstr>Conto Economico_L2</vt:lpstr>
      <vt:lpstr>Conto Economico_SL3.1</vt:lpstr>
      <vt:lpstr>Conto Economico_SL3.2</vt:lpstr>
      <vt:lpstr>Conto Economico_L4</vt:lpstr>
      <vt:lpstr>'Istruzioni compilazione'!Area_stampa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2024-11-27T11:13:29Z</dcterms:created>
  <dcterms:modified xsi:type="dcterms:W3CDTF">2024-11-27T11:13:39Z</dcterms:modified>
</cp:coreProperties>
</file>