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ria.raele\Documents\sogei\CyberArk\Documentazione\DEFINITIVA\ID 2734 CyberArk per Sogei Doc\"/>
    </mc:Choice>
  </mc:AlternateContent>
  <bookViews>
    <workbookView xWindow="0" yWindow="0" windowWidth="19200" windowHeight="7040" tabRatio="635"/>
  </bookViews>
  <sheets>
    <sheet name="ISTRUZIONI" sheetId="15" r:id="rId1"/>
    <sheet name="GARANZIE CONTRATTO SINGOLO" sheetId="16" r:id="rId2"/>
  </sheets>
  <calcPr calcId="162913"/>
</workbook>
</file>

<file path=xl/calcChain.xml><?xml version="1.0" encoding="utf-8"?>
<calcChain xmlns="http://schemas.openxmlformats.org/spreadsheetml/2006/main">
  <c r="E6" i="16" l="1"/>
  <c r="D23" i="16" l="1"/>
  <c r="E23" i="16" s="1"/>
  <c r="D22" i="16"/>
  <c r="E22" i="16" s="1"/>
  <c r="E21" i="16"/>
  <c r="E9" i="16"/>
  <c r="D10" i="16" l="1"/>
  <c r="D15" i="16" s="1"/>
  <c r="D24" i="16"/>
  <c r="D25" i="16" l="1"/>
</calcChain>
</file>

<file path=xl/sharedStrings.xml><?xml version="1.0" encoding="utf-8"?>
<sst xmlns="http://schemas.openxmlformats.org/spreadsheetml/2006/main" count="36" uniqueCount="34">
  <si>
    <t>Possesso
(s/n)</t>
  </si>
  <si>
    <t>Riduzione prevista</t>
  </si>
  <si>
    <t>Requisiti per riduzione garanzia</t>
  </si>
  <si>
    <t>Riduzione applicata</t>
  </si>
  <si>
    <r>
      <t xml:space="preserve">Riduzione complessiva
</t>
    </r>
    <r>
      <rPr>
        <i/>
        <sz val="10"/>
        <color theme="1"/>
        <rFont val="Calibri"/>
        <family val="2"/>
        <scheme val="minor"/>
      </rPr>
      <t>(Ai fini del cumulo delle riduzioni, la riduzione successiva è calcolata sull’importo che risulta dalla riduzione precedente)</t>
    </r>
  </si>
  <si>
    <t>A.1.  Possesso ISO 9000</t>
  </si>
  <si>
    <r>
      <t xml:space="preserve">A.2. Micro/piccola/media impresa (o RTI/consorzio formato </t>
    </r>
    <r>
      <rPr>
        <u/>
        <sz val="10"/>
        <color theme="1"/>
        <rFont val="Calibri"/>
        <family val="2"/>
        <scheme val="minor"/>
      </rPr>
      <t>esclusivamente</t>
    </r>
    <r>
      <rPr>
        <sz val="10"/>
        <color theme="1"/>
        <rFont val="Calibri"/>
        <family val="2"/>
        <scheme val="minor"/>
      </rPr>
      <t xml:space="preserve"> da MPMI)</t>
    </r>
  </si>
  <si>
    <t>C.  Ulteriori riduzioni fino a un massimo del 20%</t>
  </si>
  <si>
    <t>CALCOLO IMPORTO DELLA GARANZIA PROVVISORIA</t>
  </si>
  <si>
    <t>Importo della garanzia provvisoria al netto delle riduzioni</t>
  </si>
  <si>
    <r>
      <t xml:space="preserve">Importo base della garanzia
</t>
    </r>
    <r>
      <rPr>
        <i/>
        <sz val="10"/>
        <color theme="1"/>
        <rFont val="Calibri"/>
        <family val="2"/>
      </rPr>
      <t>(Valore % fissato in documentazione di gara)</t>
    </r>
  </si>
  <si>
    <t>CALCOLO RIDUZIONI AI SENSI DELL'ART. 106, COMMA 8, D.LGS. N. 36/2023</t>
  </si>
  <si>
    <t>Valorizzare s/n in base ai requisiti posseduti, come dichiarati nella Domanda di partecipazione</t>
  </si>
  <si>
    <r>
      <t xml:space="preserve">Incremento per ribasso compreso tra 10% e 20%
</t>
    </r>
    <r>
      <rPr>
        <i/>
        <sz val="10"/>
        <color theme="1"/>
        <rFont val="Calibri"/>
        <family val="2"/>
      </rPr>
      <t>(+1% per ogni punto di R offerto tra 10% e 20%)</t>
    </r>
  </si>
  <si>
    <r>
      <t xml:space="preserve">Incremento per ribasso auperiore al 20%
</t>
    </r>
    <r>
      <rPr>
        <i/>
        <sz val="10"/>
        <color theme="1"/>
        <rFont val="Calibri"/>
        <family val="2"/>
      </rPr>
      <t>(+2% per ogni punto di R offerto al di sopra del 20%)</t>
    </r>
  </si>
  <si>
    <t>I</t>
  </si>
  <si>
    <t>Questo foglio di calcolo è predisposto per facilitare il calcolo dell'importo delle cauzioni provvisorie e definitive.</t>
  </si>
  <si>
    <t>Le regole utilizzate per il calcolo sono quelle previste dal Codice degli Appalti e dalla documentazione di gara.</t>
  </si>
  <si>
    <t>In caso di eventuale difformità, dovuta a errori materiali nella predisposizione o nell'utilizzo del foglio di calcolo, prevale quanto previsto nella documentazione di gara.</t>
  </si>
  <si>
    <t>Nel foglio di calcolo sono adottate le seguenti convenzioni:</t>
  </si>
  <si>
    <t>celle a fondo giallo</t>
  </si>
  <si>
    <t>celle a fondo verde</t>
  </si>
  <si>
    <t>Forniscono i risultati finali dell'algoritmo di calcolo</t>
  </si>
  <si>
    <t>testo in rosso</t>
  </si>
  <si>
    <t>Sono indicazioni fornite agli operatori economici (ed eventualmente alle stazioni appaltanti) per il corretto utilizzo del foglio di calcolo</t>
  </si>
  <si>
    <t>n</t>
  </si>
  <si>
    <r>
      <t xml:space="preserve">Sono le uniche celle di input destinate alla compilazione da parte degli operatori economici.
I valori eventualmente già riportati in queste celle </t>
    </r>
    <r>
      <rPr>
        <u/>
        <sz val="11"/>
        <color theme="1"/>
        <rFont val="Calibri"/>
        <family val="2"/>
        <scheme val="minor"/>
      </rPr>
      <t>hanno solo finalità di esempio</t>
    </r>
    <r>
      <rPr>
        <sz val="11"/>
        <color theme="1"/>
        <rFont val="Calibri"/>
        <family val="2"/>
        <scheme val="minor"/>
      </rPr>
      <t>.</t>
    </r>
  </si>
  <si>
    <t>CALCOLO IMPORTO DELLA GARANZIA DEFINITIVA</t>
  </si>
  <si>
    <t>Importo finale garanzia definitiv</t>
  </si>
  <si>
    <r>
      <t xml:space="preserve">Importo della garanzia definitiva </t>
    </r>
    <r>
      <rPr>
        <u/>
        <sz val="10"/>
        <color theme="1"/>
        <rFont val="Calibri"/>
        <family val="2"/>
        <scheme val="minor"/>
      </rPr>
      <t xml:space="preserve">ante </t>
    </r>
    <r>
      <rPr>
        <sz val="10"/>
        <color theme="1"/>
        <rFont val="Calibri"/>
        <family val="2"/>
        <scheme val="minor"/>
      </rPr>
      <t>applicazione delle riduzioni ex art. 106 comma 8</t>
    </r>
  </si>
  <si>
    <r>
      <t xml:space="preserve">Importo base della garanzia provvisoria
</t>
    </r>
    <r>
      <rPr>
        <i/>
        <sz val="10"/>
        <color rgb="FFFF0000"/>
        <rFont val="Calibri"/>
        <family val="2"/>
        <scheme val="minor"/>
      </rPr>
      <t>Inserire il valore della garanzia provvisoria riportato nel disciplinare/capitolato di gara (NB: il valore è indicato preventivamente a solo titolo di esempio)</t>
    </r>
  </si>
  <si>
    <r>
      <rPr>
        <b/>
        <sz val="10"/>
        <color theme="1"/>
        <rFont val="Calibri"/>
        <family val="2"/>
        <scheme val="minor"/>
      </rPr>
      <t>Importo di riferimento</t>
    </r>
    <r>
      <rPr>
        <sz val="10"/>
        <color theme="1"/>
        <rFont val="Calibri"/>
        <family val="2"/>
        <scheme val="minor"/>
      </rPr>
      <t xml:space="preserve"> per il calcolo della garanzia definitiva
</t>
    </r>
    <r>
      <rPr>
        <i/>
        <sz val="10"/>
        <color rgb="FFFF0000"/>
        <rFont val="Calibri"/>
        <family val="2"/>
        <scheme val="minor"/>
      </rPr>
      <t>Inserire il valore contrattuale corretto, determinato come da par.13.1 del  capitolato d'oneri (NB: il valore è indicato preventivamente a solo titolo di esempio)</t>
    </r>
  </si>
  <si>
    <t>Sistemi di gestione per la Sicurezza delle Informazioni ISO/IEC 27001</t>
  </si>
  <si>
    <r>
      <t xml:space="preserve">Ribasso percentuale offerto
</t>
    </r>
    <r>
      <rPr>
        <sz val="10"/>
        <color rgb="FFFF0000"/>
        <rFont val="Calibri"/>
        <family val="2"/>
      </rPr>
      <t>Inserire R offerto, determinato come da par. 13.1 del disciplinare di gara (NB: il valore è indicato preventivamente a solo titolo di esempio)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</si>
</sst>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\ &quot;€&quot;_-;\-* #,##0.00\ &quot;€&quot;_-;_-* &quot;-&quot;??\ &quot;€&quot;_-;_-@_-"/>
    <numFmt numFmtId="165" formatCode="_-* #,##0\ &quot;€&quot;_-;\-* #,##0\ &quot;€&quot;_-;_-* &quot;-&quot;??\ &quot;€&quot;_-;_-@_-"/>
    <numFmt numFmtId="166" formatCode="0.0%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1"/>
      <name val="Calibri"/>
      <family val="2"/>
    </font>
    <font>
      <sz val="10"/>
      <color rgb="FF0000FF"/>
      <name val="Calibri"/>
      <family val="2"/>
      <scheme val="minor"/>
    </font>
    <font>
      <i/>
      <sz val="10"/>
      <color rgb="FFFF000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rgb="FF0000FF"/>
      <name val="Calibri"/>
      <family val="2"/>
      <scheme val="minor"/>
    </font>
    <font>
      <u/>
      <sz val="10"/>
      <color theme="1"/>
      <name val="Calibri"/>
      <family val="2"/>
      <scheme val="minor"/>
    </font>
    <font>
      <b/>
      <sz val="11"/>
      <color rgb="FF0000FF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0"/>
      <color theme="1"/>
      <name val="Calibri"/>
      <family val="2"/>
      <scheme val="minor"/>
    </font>
    <font>
      <i/>
      <sz val="10"/>
      <color theme="1"/>
      <name val="Calibri"/>
      <family val="2"/>
    </font>
    <font>
      <sz val="10"/>
      <color rgb="FFFF0000"/>
      <name val="Calibri"/>
      <family val="2"/>
    </font>
    <font>
      <b/>
      <sz val="12"/>
      <color rgb="FF0000FF"/>
      <name val="Calibri"/>
      <family val="2"/>
      <scheme val="minor"/>
    </font>
    <font>
      <sz val="11"/>
      <color rgb="FFFF0000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57">
    <xf numFmtId="0" fontId="0" fillId="0" borderId="0" xfId="0"/>
    <xf numFmtId="0" fontId="2" fillId="0" borderId="0" xfId="0" applyFont="1"/>
    <xf numFmtId="164" fontId="2" fillId="0" borderId="1" xfId="0" applyNumberFormat="1" applyFont="1" applyBorder="1" applyAlignment="1">
      <alignment vertical="center"/>
    </xf>
    <xf numFmtId="9" fontId="2" fillId="0" borderId="1" xfId="0" applyNumberFormat="1" applyFont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4" fillId="0" borderId="0" xfId="0" applyFont="1"/>
    <xf numFmtId="0" fontId="2" fillId="4" borderId="1" xfId="0" applyFont="1" applyFill="1" applyBorder="1" applyAlignment="1" applyProtection="1">
      <alignment horizontal="center" vertical="center"/>
      <protection locked="0"/>
    </xf>
    <xf numFmtId="10" fontId="6" fillId="4" borderId="1" xfId="0" applyNumberFormat="1" applyFont="1" applyFill="1" applyBorder="1" applyAlignment="1" applyProtection="1">
      <alignment horizontal="center" vertical="center"/>
      <protection locked="0"/>
    </xf>
    <xf numFmtId="0" fontId="2" fillId="0" borderId="1" xfId="0" applyFont="1" applyBorder="1" applyAlignment="1">
      <alignment vertical="center" wrapText="1"/>
    </xf>
    <xf numFmtId="9" fontId="2" fillId="0" borderId="1" xfId="1" applyFont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center" wrapText="1"/>
    </xf>
    <xf numFmtId="0" fontId="6" fillId="7" borderId="1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vertical="center" wrapText="1"/>
    </xf>
    <xf numFmtId="9" fontId="2" fillId="7" borderId="1" xfId="0" applyNumberFormat="1" applyFont="1" applyFill="1" applyBorder="1" applyAlignment="1">
      <alignment horizontal="center" vertical="center"/>
    </xf>
    <xf numFmtId="0" fontId="2" fillId="7" borderId="1" xfId="0" applyFont="1" applyFill="1" applyBorder="1" applyAlignment="1" applyProtection="1">
      <alignment horizontal="center" vertical="center"/>
      <protection locked="0"/>
    </xf>
    <xf numFmtId="9" fontId="2" fillId="7" borderId="6" xfId="1" applyFont="1" applyFill="1" applyBorder="1" applyAlignment="1">
      <alignment horizontal="center" vertical="center"/>
    </xf>
    <xf numFmtId="0" fontId="14" fillId="0" borderId="0" xfId="0" applyFont="1" applyAlignment="1">
      <alignment vertical="center"/>
    </xf>
    <xf numFmtId="10" fontId="6" fillId="8" borderId="1" xfId="0" applyNumberFormat="1" applyFont="1" applyFill="1" applyBorder="1" applyAlignment="1" applyProtection="1">
      <alignment horizontal="center" vertical="center"/>
      <protection locked="0"/>
    </xf>
    <xf numFmtId="9" fontId="2" fillId="0" borderId="1" xfId="1" applyNumberFormat="1" applyFont="1" applyBorder="1" applyAlignment="1">
      <alignment horizontal="center" vertical="center"/>
    </xf>
    <xf numFmtId="0" fontId="0" fillId="0" borderId="0" xfId="0" applyAlignment="1">
      <alignment wrapText="1"/>
    </xf>
    <xf numFmtId="0" fontId="0" fillId="0" borderId="0" xfId="0" applyAlignment="1">
      <alignment vertical="center" wrapText="1"/>
    </xf>
    <xf numFmtId="0" fontId="0" fillId="4" borderId="0" xfId="0" applyFill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15" fillId="0" borderId="0" xfId="0" applyFont="1" applyAlignment="1">
      <alignment horizontal="center" vertical="center" wrapText="1"/>
    </xf>
    <xf numFmtId="0" fontId="17" fillId="0" borderId="0" xfId="0" applyFont="1"/>
    <xf numFmtId="9" fontId="18" fillId="0" borderId="1" xfId="0" applyNumberFormat="1" applyFont="1" applyFill="1" applyBorder="1" applyAlignment="1">
      <alignment horizontal="center" vertical="center"/>
    </xf>
    <xf numFmtId="0" fontId="17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10" fillId="5" borderId="1" xfId="0" applyFont="1" applyFill="1" applyBorder="1" applyAlignment="1">
      <alignment horizontal="center" vertical="center"/>
    </xf>
    <xf numFmtId="0" fontId="5" fillId="6" borderId="2" xfId="0" applyFont="1" applyFill="1" applyBorder="1" applyAlignment="1">
      <alignment horizontal="center" vertical="center"/>
    </xf>
    <xf numFmtId="0" fontId="5" fillId="6" borderId="4" xfId="0" applyFont="1" applyFill="1" applyBorder="1" applyAlignment="1">
      <alignment horizontal="center" vertical="center"/>
    </xf>
    <xf numFmtId="0" fontId="5" fillId="6" borderId="3" xfId="0" applyFont="1" applyFill="1" applyBorder="1" applyAlignment="1">
      <alignment horizontal="center" vertical="center"/>
    </xf>
    <xf numFmtId="0" fontId="0" fillId="0" borderId="5" xfId="0" applyBorder="1" applyAlignment="1">
      <alignment horizontal="center"/>
    </xf>
    <xf numFmtId="9" fontId="2" fillId="0" borderId="6" xfId="1" applyFont="1" applyBorder="1" applyAlignment="1" applyProtection="1">
      <alignment horizontal="center" vertical="center"/>
      <protection locked="0"/>
    </xf>
    <xf numFmtId="9" fontId="2" fillId="0" borderId="7" xfId="1" applyFont="1" applyBorder="1" applyAlignment="1" applyProtection="1">
      <alignment horizontal="center" vertical="center"/>
      <protection locked="0"/>
    </xf>
    <xf numFmtId="0" fontId="7" fillId="0" borderId="8" xfId="0" applyFont="1" applyBorder="1" applyAlignment="1">
      <alignment horizontal="left" vertical="top" wrapText="1"/>
    </xf>
    <xf numFmtId="0" fontId="7" fillId="0" borderId="0" xfId="0" applyFont="1" applyBorder="1" applyAlignment="1">
      <alignment horizontal="left" vertical="top" wrapText="1"/>
    </xf>
    <xf numFmtId="0" fontId="7" fillId="0" borderId="8" xfId="0" quotePrefix="1" applyFont="1" applyBorder="1" applyAlignment="1">
      <alignment horizontal="left" vertical="center" wrapText="1"/>
    </xf>
    <xf numFmtId="0" fontId="7" fillId="0" borderId="0" xfId="0" applyFont="1" applyAlignment="1">
      <alignment horizontal="left" vertical="center" wrapText="1"/>
    </xf>
    <xf numFmtId="0" fontId="6" fillId="3" borderId="2" xfId="0" applyFont="1" applyFill="1" applyBorder="1" applyAlignment="1">
      <alignment horizontal="left" vertical="center" wrapText="1"/>
    </xf>
    <xf numFmtId="0" fontId="6" fillId="3" borderId="4" xfId="0" applyFont="1" applyFill="1" applyBorder="1" applyAlignment="1">
      <alignment horizontal="left" vertical="center" wrapText="1"/>
    </xf>
    <xf numFmtId="166" fontId="2" fillId="0" borderId="1" xfId="0" applyNumberFormat="1" applyFont="1" applyFill="1" applyBorder="1" applyAlignment="1">
      <alignment horizontal="center" vertical="center"/>
    </xf>
    <xf numFmtId="0" fontId="10" fillId="5" borderId="4" xfId="0" applyFont="1" applyFill="1" applyBorder="1" applyAlignment="1">
      <alignment horizontal="center" vertical="center"/>
    </xf>
    <xf numFmtId="0" fontId="10" fillId="5" borderId="3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164" fontId="6" fillId="4" borderId="2" xfId="2" applyFont="1" applyFill="1" applyBorder="1" applyAlignment="1" applyProtection="1">
      <alignment horizontal="center" vertical="center"/>
      <protection locked="0"/>
    </xf>
    <xf numFmtId="164" fontId="6" fillId="4" borderId="3" xfId="2" applyFont="1" applyFill="1" applyBorder="1" applyAlignment="1" applyProtection="1">
      <alignment horizontal="center" vertical="center"/>
      <protection locked="0"/>
    </xf>
    <xf numFmtId="0" fontId="6" fillId="0" borderId="2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6" fillId="3" borderId="2" xfId="0" applyFont="1" applyFill="1" applyBorder="1" applyAlignment="1">
      <alignment horizontal="left" vertical="center"/>
    </xf>
    <xf numFmtId="0" fontId="6" fillId="3" borderId="4" xfId="0" applyFont="1" applyFill="1" applyBorder="1" applyAlignment="1">
      <alignment horizontal="left" vertical="center"/>
    </xf>
    <xf numFmtId="164" fontId="6" fillId="2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165" fontId="2" fillId="0" borderId="1" xfId="0" applyNumberFormat="1" applyFont="1" applyBorder="1" applyAlignment="1">
      <alignment horizontal="center" vertical="center"/>
    </xf>
    <xf numFmtId="0" fontId="6" fillId="3" borderId="1" xfId="0" applyFont="1" applyFill="1" applyBorder="1" applyAlignment="1">
      <alignment horizontal="left" vertical="center" wrapText="1"/>
    </xf>
  </cellXfs>
  <cellStyles count="3">
    <cellStyle name="Normale" xfId="0" builtinId="0"/>
    <cellStyle name="Percentuale" xfId="1" builtinId="5"/>
    <cellStyle name="Valuta" xfId="2" builtinId="4"/>
  </cellStyles>
  <dxfs count="0"/>
  <tableStyles count="0" defaultTableStyle="TableStyleMedium2" defaultPivotStyle="PivotStyleLight16"/>
  <colors>
    <mruColors>
      <color rgb="FFFFFF99"/>
      <color rgb="FF0000FF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1"/>
  <sheetViews>
    <sheetView tabSelected="1" workbookViewId="0">
      <selection activeCell="C9" sqref="C9"/>
    </sheetView>
  </sheetViews>
  <sheetFormatPr defaultRowHeight="14.5" x14ac:dyDescent="0.35"/>
  <cols>
    <col min="3" max="3" width="20.26953125" customWidth="1"/>
    <col min="4" max="4" width="86" customWidth="1"/>
  </cols>
  <sheetData>
    <row r="1" spans="1:4" x14ac:dyDescent="0.35">
      <c r="A1" t="s">
        <v>15</v>
      </c>
    </row>
    <row r="4" spans="1:4" s="24" customFormat="1" ht="31.5" customHeight="1" x14ac:dyDescent="0.35">
      <c r="C4" s="26" t="s">
        <v>16</v>
      </c>
      <c r="D4" s="26"/>
    </row>
    <row r="5" spans="1:4" s="24" customFormat="1" ht="31.5" customHeight="1" x14ac:dyDescent="0.35">
      <c r="C5" s="26" t="s">
        <v>17</v>
      </c>
      <c r="D5" s="26"/>
    </row>
    <row r="6" spans="1:4" s="24" customFormat="1" ht="31.5" customHeight="1" x14ac:dyDescent="0.35">
      <c r="C6" s="26" t="s">
        <v>18</v>
      </c>
      <c r="D6" s="26"/>
    </row>
    <row r="7" spans="1:4" x14ac:dyDescent="0.35">
      <c r="C7" s="27"/>
      <c r="D7" s="27"/>
    </row>
    <row r="8" spans="1:4" x14ac:dyDescent="0.35">
      <c r="C8" s="26" t="s">
        <v>19</v>
      </c>
      <c r="D8" s="26"/>
    </row>
    <row r="9" spans="1:4" ht="34.5" customHeight="1" x14ac:dyDescent="0.35">
      <c r="C9" s="21" t="s">
        <v>20</v>
      </c>
      <c r="D9" s="20" t="s">
        <v>26</v>
      </c>
    </row>
    <row r="10" spans="1:4" ht="34.5" customHeight="1" x14ac:dyDescent="0.35">
      <c r="C10" s="22" t="s">
        <v>21</v>
      </c>
      <c r="D10" s="20" t="s">
        <v>22</v>
      </c>
    </row>
    <row r="11" spans="1:4" ht="34.5" customHeight="1" x14ac:dyDescent="0.35">
      <c r="C11" s="23" t="s">
        <v>23</v>
      </c>
      <c r="D11" s="20" t="s">
        <v>24</v>
      </c>
    </row>
    <row r="12" spans="1:4" x14ac:dyDescent="0.35">
      <c r="C12" s="20"/>
      <c r="D12" s="20"/>
    </row>
    <row r="13" spans="1:4" x14ac:dyDescent="0.35">
      <c r="C13" s="19"/>
    </row>
    <row r="14" spans="1:4" x14ac:dyDescent="0.35">
      <c r="C14" s="19"/>
    </row>
    <row r="15" spans="1:4" x14ac:dyDescent="0.35">
      <c r="C15" s="19"/>
    </row>
    <row r="16" spans="1:4" x14ac:dyDescent="0.35">
      <c r="C16" s="19"/>
    </row>
    <row r="17" spans="3:3" x14ac:dyDescent="0.35">
      <c r="C17" s="19"/>
    </row>
    <row r="18" spans="3:3" x14ac:dyDescent="0.35">
      <c r="C18" s="19"/>
    </row>
    <row r="19" spans="3:3" x14ac:dyDescent="0.35">
      <c r="C19" s="19"/>
    </row>
    <row r="20" spans="3:3" x14ac:dyDescent="0.35">
      <c r="C20" s="19"/>
    </row>
    <row r="21" spans="3:3" x14ac:dyDescent="0.35">
      <c r="C21" s="19"/>
    </row>
  </sheetData>
  <mergeCells count="5">
    <mergeCell ref="C4:D4"/>
    <mergeCell ref="C5:D5"/>
    <mergeCell ref="C6:D6"/>
    <mergeCell ref="C7:D7"/>
    <mergeCell ref="C8:D8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25"/>
  <sheetViews>
    <sheetView zoomScaleNormal="100" zoomScaleSheetLayoutView="97" workbookViewId="0">
      <selection activeCell="B9" sqref="B9"/>
    </sheetView>
  </sheetViews>
  <sheetFormatPr defaultRowHeight="14.5" x14ac:dyDescent="0.35"/>
  <cols>
    <col min="1" max="1" width="5.26953125" customWidth="1"/>
    <col min="2" max="2" width="42.81640625" customWidth="1"/>
    <col min="3" max="3" width="13.54296875" customWidth="1"/>
    <col min="5" max="5" width="14.1796875" customWidth="1"/>
  </cols>
  <sheetData>
    <row r="2" spans="1:13" x14ac:dyDescent="0.35">
      <c r="B2" s="1"/>
      <c r="C2" s="1"/>
      <c r="D2" s="1"/>
      <c r="E2" s="1"/>
      <c r="F2" s="1"/>
    </row>
    <row r="3" spans="1:13" ht="28.5" customHeight="1" x14ac:dyDescent="0.35">
      <c r="B3" s="28" t="s">
        <v>11</v>
      </c>
      <c r="C3" s="28"/>
      <c r="D3" s="28"/>
      <c r="E3" s="28"/>
      <c r="F3" s="1"/>
    </row>
    <row r="4" spans="1:13" ht="28.5" customHeight="1" x14ac:dyDescent="0.35">
      <c r="B4" s="29" t="s">
        <v>12</v>
      </c>
      <c r="C4" s="30"/>
      <c r="D4" s="30"/>
      <c r="E4" s="31"/>
      <c r="F4" s="1"/>
    </row>
    <row r="5" spans="1:13" ht="26" x14ac:dyDescent="0.35">
      <c r="B5" s="11" t="s">
        <v>2</v>
      </c>
      <c r="C5" s="11" t="s">
        <v>1</v>
      </c>
      <c r="D5" s="11" t="s">
        <v>0</v>
      </c>
      <c r="E5" s="11" t="s">
        <v>3</v>
      </c>
      <c r="F5" s="1"/>
    </row>
    <row r="6" spans="1:13" x14ac:dyDescent="0.35">
      <c r="A6" s="32"/>
      <c r="B6" s="8" t="s">
        <v>5</v>
      </c>
      <c r="C6" s="3">
        <v>0.3</v>
      </c>
      <c r="D6" s="6" t="s">
        <v>25</v>
      </c>
      <c r="E6" s="33">
        <f>IF(D7="s",C7,IF(D6="s",C6,0))</f>
        <v>0</v>
      </c>
      <c r="F6" s="1"/>
    </row>
    <row r="7" spans="1:13" ht="26" x14ac:dyDescent="0.35">
      <c r="A7" s="32"/>
      <c r="B7" s="8" t="s">
        <v>6</v>
      </c>
      <c r="C7" s="3">
        <v>0.5</v>
      </c>
      <c r="D7" s="6" t="s">
        <v>25</v>
      </c>
      <c r="E7" s="34"/>
      <c r="F7" s="1"/>
    </row>
    <row r="8" spans="1:13" x14ac:dyDescent="0.35">
      <c r="B8" s="12" t="s">
        <v>7</v>
      </c>
      <c r="C8" s="13"/>
      <c r="D8" s="14"/>
      <c r="E8" s="15"/>
      <c r="F8" s="35"/>
      <c r="G8" s="36"/>
      <c r="H8" s="36"/>
      <c r="I8" s="36"/>
      <c r="J8" s="36"/>
      <c r="K8" s="36"/>
      <c r="L8" s="36"/>
      <c r="M8" s="36"/>
    </row>
    <row r="9" spans="1:13" ht="40.5" customHeight="1" x14ac:dyDescent="0.35">
      <c r="A9" s="10"/>
      <c r="B9" s="8" t="s">
        <v>32</v>
      </c>
      <c r="C9" s="3">
        <v>0.2</v>
      </c>
      <c r="D9" s="6" t="s">
        <v>25</v>
      </c>
      <c r="E9" s="9">
        <f>IF(D9="s",C9,0)</f>
        <v>0</v>
      </c>
      <c r="F9" s="35"/>
      <c r="G9" s="36"/>
      <c r="H9" s="36"/>
      <c r="I9" s="36"/>
      <c r="J9" s="36"/>
      <c r="K9" s="36"/>
      <c r="L9" s="36"/>
      <c r="M9" s="36"/>
    </row>
    <row r="10" spans="1:13" ht="43.5" customHeight="1" x14ac:dyDescent="0.35">
      <c r="B10" s="39" t="s">
        <v>4</v>
      </c>
      <c r="C10" s="40"/>
      <c r="D10" s="41">
        <f>IFERROR(1-(1-E6)*(1-#REF!)*(1-E9),1-(1-E6)*(1-E9))</f>
        <v>0</v>
      </c>
      <c r="E10" s="41"/>
      <c r="F10" s="5"/>
    </row>
    <row r="11" spans="1:13" x14ac:dyDescent="0.35">
      <c r="B11" s="1"/>
      <c r="C11" s="1"/>
      <c r="D11" s="1"/>
      <c r="E11" s="1"/>
      <c r="F11" s="1"/>
    </row>
    <row r="13" spans="1:13" ht="27" customHeight="1" x14ac:dyDescent="0.35">
      <c r="B13" s="28" t="s">
        <v>8</v>
      </c>
      <c r="C13" s="28"/>
      <c r="D13" s="28"/>
      <c r="E13" s="28"/>
    </row>
    <row r="14" spans="1:13" ht="60.75" customHeight="1" x14ac:dyDescent="0.35">
      <c r="B14" s="49" t="s">
        <v>30</v>
      </c>
      <c r="C14" s="50"/>
      <c r="D14" s="47">
        <v>218498.76</v>
      </c>
      <c r="E14" s="48"/>
      <c r="F14" s="37"/>
      <c r="G14" s="38"/>
      <c r="H14" s="38"/>
      <c r="I14" s="38"/>
      <c r="J14" s="38"/>
      <c r="K14" s="38"/>
      <c r="L14" s="38"/>
      <c r="M14" s="38"/>
    </row>
    <row r="15" spans="1:13" x14ac:dyDescent="0.35">
      <c r="B15" s="51" t="s">
        <v>9</v>
      </c>
      <c r="C15" s="52"/>
      <c r="D15" s="53">
        <f>ROUND((1-$D$10)*$D14,0)</f>
        <v>218499</v>
      </c>
      <c r="E15" s="53"/>
    </row>
    <row r="18" spans="2:6" ht="31.5" customHeight="1" x14ac:dyDescent="0.35">
      <c r="B18" s="28" t="s">
        <v>27</v>
      </c>
      <c r="C18" s="42"/>
      <c r="D18" s="42"/>
      <c r="E18" s="43"/>
      <c r="F18" s="16"/>
    </row>
    <row r="19" spans="2:6" ht="61.5" customHeight="1" x14ac:dyDescent="0.35">
      <c r="B19" s="45" t="s">
        <v>31</v>
      </c>
      <c r="C19" s="46"/>
      <c r="D19" s="47">
        <v>1000000</v>
      </c>
      <c r="E19" s="48"/>
      <c r="F19" s="4"/>
    </row>
    <row r="20" spans="2:6" ht="44.25" customHeight="1" x14ac:dyDescent="0.35">
      <c r="B20" s="44" t="s">
        <v>33</v>
      </c>
      <c r="C20" s="44"/>
      <c r="D20" s="7">
        <v>0.24</v>
      </c>
      <c r="E20" s="17"/>
      <c r="F20" s="4"/>
    </row>
    <row r="21" spans="2:6" ht="29.25" customHeight="1" x14ac:dyDescent="0.35">
      <c r="B21" s="44" t="s">
        <v>10</v>
      </c>
      <c r="C21" s="44"/>
      <c r="D21" s="25">
        <v>0.1</v>
      </c>
      <c r="E21" s="2">
        <f>D21*D$19</f>
        <v>100000</v>
      </c>
      <c r="F21" s="4"/>
    </row>
    <row r="22" spans="2:6" ht="29.25" customHeight="1" x14ac:dyDescent="0.35">
      <c r="B22" s="44" t="s">
        <v>13</v>
      </c>
      <c r="C22" s="44"/>
      <c r="D22" s="18">
        <f>IF(D20&gt;10%,MIN(D20-10%,10%),0%)</f>
        <v>0.1</v>
      </c>
      <c r="E22" s="2">
        <f>D22*D$19</f>
        <v>100000</v>
      </c>
    </row>
    <row r="23" spans="2:6" ht="29.25" customHeight="1" x14ac:dyDescent="0.35">
      <c r="B23" s="44" t="s">
        <v>14</v>
      </c>
      <c r="C23" s="44"/>
      <c r="D23" s="18">
        <f>IF(D20&gt;20%,2*(D20-20%),0%)</f>
        <v>7.999999999999996E-2</v>
      </c>
      <c r="E23" s="2">
        <f>D23*D$19</f>
        <v>79999.999999999956</v>
      </c>
    </row>
    <row r="24" spans="2:6" ht="29.25" customHeight="1" x14ac:dyDescent="0.35">
      <c r="B24" s="54" t="s">
        <v>29</v>
      </c>
      <c r="C24" s="54"/>
      <c r="D24" s="55">
        <f>SUM(E21:E23)</f>
        <v>279999.99999999994</v>
      </c>
      <c r="E24" s="55"/>
    </row>
    <row r="25" spans="2:6" ht="30" customHeight="1" x14ac:dyDescent="0.35">
      <c r="B25" s="56" t="s">
        <v>28</v>
      </c>
      <c r="C25" s="56"/>
      <c r="D25" s="53">
        <f>ROUND((1-$D$10)*$D24,0)</f>
        <v>280000</v>
      </c>
      <c r="E25" s="53"/>
    </row>
  </sheetData>
  <mergeCells count="24">
    <mergeCell ref="B24:C24"/>
    <mergeCell ref="D24:E24"/>
    <mergeCell ref="B25:C25"/>
    <mergeCell ref="D25:E25"/>
    <mergeCell ref="B20:C20"/>
    <mergeCell ref="B21:C21"/>
    <mergeCell ref="B22:C22"/>
    <mergeCell ref="F14:M14"/>
    <mergeCell ref="B10:C10"/>
    <mergeCell ref="D10:E10"/>
    <mergeCell ref="B18:E18"/>
    <mergeCell ref="B23:C23"/>
    <mergeCell ref="B19:C19"/>
    <mergeCell ref="D19:E19"/>
    <mergeCell ref="B13:E13"/>
    <mergeCell ref="B14:C14"/>
    <mergeCell ref="D14:E14"/>
    <mergeCell ref="B15:C15"/>
    <mergeCell ref="D15:E15"/>
    <mergeCell ref="B3:E3"/>
    <mergeCell ref="B4:E4"/>
    <mergeCell ref="A6:A7"/>
    <mergeCell ref="E6:E7"/>
    <mergeCell ref="F8:M9"/>
  </mergeCells>
  <dataValidations count="1">
    <dataValidation type="list" allowBlank="1" showInputMessage="1" showErrorMessage="1" sqref="D6:D9">
      <formula1>"s,n"</formula1>
    </dataValidation>
  </dataValidations>
  <pageMargins left="0.70866141732283472" right="0.70866141732283472" top="0.74803149606299213" bottom="0.74803149606299213" header="0.31496062992125984" footer="0.31496062992125984"/>
  <pageSetup paperSize="9" scale="5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ISTRUZIONI</vt:lpstr>
      <vt:lpstr>GARANZIE CONTRATTO SINGOLO</vt:lpstr>
    </vt:vector>
  </TitlesOfParts>
  <Company>CONSIP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 sparro</dc:creator>
  <cp:lastModifiedBy>Maria Raele</cp:lastModifiedBy>
  <cp:lastPrinted>2024-02-16T14:45:54Z</cp:lastPrinted>
  <dcterms:created xsi:type="dcterms:W3CDTF">2016-02-02T10:53:31Z</dcterms:created>
  <dcterms:modified xsi:type="dcterms:W3CDTF">2024-02-16T14:45:59Z</dcterms:modified>
</cp:coreProperties>
</file>