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tizia.bruno\Desktop\Consip\SDAPA manutenzione HW centrali per Sogei - ID 2790\Documentazione\Post correttivo\DEF\"/>
    </mc:Choice>
  </mc:AlternateContent>
  <xr:revisionPtr revIDLastSave="0" documentId="13_ncr:1_{0575B4E2-EE72-40EB-8AF9-F915A9B7CFC5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Calcolo riduzioni cauzioni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6" l="1"/>
  <c r="E8" i="16"/>
  <c r="E6" i="16"/>
  <c r="D24" i="16" l="1"/>
  <c r="E24" i="16" s="1"/>
  <c r="D23" i="16"/>
  <c r="E23" i="16" s="1"/>
  <c r="E22" i="16"/>
  <c r="E10" i="16"/>
  <c r="D16" i="16" l="1"/>
  <c r="D25" i="16"/>
  <c r="D26" i="16" l="1"/>
</calcChain>
</file>

<file path=xl/sharedStrings.xml><?xml version="1.0" encoding="utf-8"?>
<sst xmlns="http://schemas.openxmlformats.org/spreadsheetml/2006/main" count="27" uniqueCount="24">
  <si>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</si>
  <si>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</si>
  <si>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</si>
  <si>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</si>
  <si>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</si>
  <si>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</si>
  <si>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</si>
  <si>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</si>
  <si>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</si>
  <si>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</si>
  <si>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</si>
  <si>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</si>
  <si>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</si>
  <si>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</si>
  <si>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</si>
  <si>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n</t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</si>
  <si>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</si>
  <si>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</si>
  <si>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 xml:space="preserve">Inserire il valore della garanzia provvisoria riportato nel capitolato d'oneri al paragrafo 11.
(NB: il valore indicato in tabella è </t>
    </r>
    <r>
      <rPr>
        <i/>
        <u/>
        <sz val="10"/>
        <color rgb="FFFF0000"/>
        <rFont val="Calibri"/>
        <family val="2"/>
        <scheme val="minor"/>
      </rPr>
      <t>a solo titolo di esempio</t>
    </r>
    <r>
      <rPr>
        <i/>
        <sz val="10"/>
        <color rgb="FFFF0000"/>
        <rFont val="Calibri"/>
        <family val="2"/>
        <scheme val="minor"/>
      </rPr>
      <t>)</t>
    </r>
  </si>
  <si>
    <t>Alemno una certificazione tra le seguenti:
- UNI CEI EN ISO 50001
- UNI ISO 45001</t>
  </si>
  <si>
    <t>Importo finale garanzia definitiva</t>
  </si>
  <si>
    <r>
      <t>Indicare l'</t>
    </r>
    <r>
      <rPr>
        <b/>
        <sz val="10"/>
        <color theme="1"/>
        <rFont val="Calibri"/>
        <family val="2"/>
        <scheme val="minor"/>
      </rPr>
      <t>Importo contrattuale in favore della Sogei S.p.A.</t>
    </r>
    <r>
      <rPr>
        <sz val="10"/>
        <color theme="1"/>
        <rFont val="Calibri"/>
        <family val="2"/>
        <scheme val="minor"/>
      </rPr>
      <t xml:space="preserve"> per il calcolo della garanzia definitiva (ivi incluso l'importo per la manutenzione straordinaria non soggetta a ribasso)
</t>
    </r>
    <r>
      <rPr>
        <i/>
        <sz val="10"/>
        <color rgb="FFFF0000"/>
        <rFont val="Calibri"/>
        <family val="2"/>
        <scheme val="minor"/>
      </rPr>
      <t xml:space="preserve">(NB: il valore indicato in tabella è </t>
    </r>
    <r>
      <rPr>
        <i/>
        <u/>
        <sz val="10"/>
        <color rgb="FFFF0000"/>
        <rFont val="Calibri"/>
        <family val="2"/>
        <scheme val="minor"/>
      </rPr>
      <t>a solo titolo di esempio</t>
    </r>
    <r>
      <rPr>
        <i/>
        <sz val="10"/>
        <color rgb="FFFF0000"/>
        <rFont val="Calibri"/>
        <family val="2"/>
        <scheme val="minor"/>
      </rPr>
      <t>)</t>
    </r>
  </si>
  <si>
    <r>
      <t xml:space="preserve">Ribasso percentuale offerto
</t>
    </r>
    <r>
      <rPr>
        <sz val="10"/>
        <rFont val="Calibri"/>
        <family val="2"/>
      </rPr>
      <t>Inserire R offerto, determinato come da par. 19.4 e 19.6 del Capitolato d'Oneri</t>
    </r>
    <r>
      <rPr>
        <i/>
        <sz val="10"/>
        <color rgb="FFFF0000"/>
        <rFont val="Calibri"/>
        <family val="2"/>
      </rPr>
      <t xml:space="preserve">
(NB: il valore indicato in tabella è </t>
    </r>
    <r>
      <rPr>
        <i/>
        <u/>
        <sz val="10"/>
        <color rgb="FFFF0000"/>
        <rFont val="Calibri"/>
        <family val="2"/>
      </rPr>
      <t>a solo titolo di esempio</t>
    </r>
    <r>
      <rPr>
        <i/>
        <sz val="10"/>
        <color rgb="FFFF0000"/>
        <rFont val="Calibri"/>
        <family val="2"/>
      </rPr>
      <t>)</t>
    </r>
  </si>
  <si>
    <t xml:space="preserve">B.  Presentazione di garanzia fideiussoria gestita interamente (emissione, verifica, gestione e svincolo della garanzia) mediante ricorso a piattaforme telematiche ovvero mediante verifica telematica sul sito internet dell'emittente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</si>
</sst>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</font>
    <font>
      <i/>
      <u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u/>
      <sz val="10"/>
      <color rgb="FFFF0000"/>
      <name val="Calibri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5" fillId="6" borderId="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="145" zoomScaleNormal="145" zoomScaleSheetLayoutView="97" workbookViewId="0">
      <selection activeCell="B8" sqref="B8"/>
    </sheetView>
  </sheetViews>
  <sheetFormatPr defaultRowHeight="14.5" x14ac:dyDescent="0.35"/>
  <cols>
    <col min="1" max="1" width="5.26953125" customWidth="1"/>
    <col min="2" max="2" width="42.81640625" customWidth="1"/>
    <col min="3" max="3" width="18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11</v>
      </c>
      <c r="C3" s="28"/>
      <c r="D3" s="28"/>
      <c r="E3" s="28"/>
      <c r="F3" s="1"/>
    </row>
    <row r="4" spans="1:13" ht="28.5" customHeight="1" x14ac:dyDescent="0.35">
      <c r="B4" s="37" t="s">
        <v>12</v>
      </c>
      <c r="C4" s="38"/>
      <c r="D4" s="38"/>
      <c r="E4" s="39"/>
      <c r="F4" s="1"/>
    </row>
    <row r="5" spans="1:13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35">
      <c r="A6" s="42"/>
      <c r="B6" s="7" t="s">
        <v>5</v>
      </c>
      <c r="C6" s="3">
        <v>0.3</v>
      </c>
      <c r="D6" s="5" t="s">
        <v>15</v>
      </c>
      <c r="E6" s="43">
        <f>IF(D7="s",C7,IF(D6="s",C6,0))</f>
        <v>0</v>
      </c>
      <c r="F6" s="1"/>
    </row>
    <row r="7" spans="1:13" ht="26" x14ac:dyDescent="0.35">
      <c r="A7" s="42"/>
      <c r="B7" s="7" t="s">
        <v>6</v>
      </c>
      <c r="C7" s="3">
        <v>0.5</v>
      </c>
      <c r="D7" s="5" t="s">
        <v>15</v>
      </c>
      <c r="E7" s="44"/>
      <c r="F7" s="1"/>
    </row>
    <row r="8" spans="1:13" ht="65" x14ac:dyDescent="0.35">
      <c r="A8" s="22"/>
      <c r="B8" s="7" t="s">
        <v>23</v>
      </c>
      <c r="C8" s="3">
        <v>0.1</v>
      </c>
      <c r="D8" s="5" t="s">
        <v>15</v>
      </c>
      <c r="E8" s="8">
        <f>IF(D8="s",C8,0)</f>
        <v>0</v>
      </c>
      <c r="F8" s="1"/>
    </row>
    <row r="9" spans="1:13" x14ac:dyDescent="0.35">
      <c r="B9" s="11" t="s">
        <v>7</v>
      </c>
      <c r="C9" s="12"/>
      <c r="D9" s="13"/>
      <c r="E9" s="14"/>
      <c r="F9" s="20"/>
      <c r="G9" s="21"/>
      <c r="H9" s="21"/>
      <c r="I9" s="21"/>
      <c r="J9" s="21"/>
      <c r="K9" s="21"/>
      <c r="L9" s="21"/>
      <c r="M9" s="21"/>
    </row>
    <row r="10" spans="1:13" ht="40.5" customHeight="1" x14ac:dyDescent="0.35">
      <c r="A10" s="9"/>
      <c r="B10" s="18" t="s">
        <v>19</v>
      </c>
      <c r="C10" s="19">
        <v>0.2</v>
      </c>
      <c r="D10" s="5" t="s">
        <v>15</v>
      </c>
      <c r="E10" s="8">
        <f>IF(D10="s",C10,0)</f>
        <v>0</v>
      </c>
      <c r="F10" s="20"/>
      <c r="G10" s="21"/>
      <c r="H10" s="21"/>
      <c r="I10" s="21"/>
      <c r="J10" s="21"/>
      <c r="K10" s="21"/>
      <c r="L10" s="21"/>
      <c r="M10" s="21"/>
    </row>
    <row r="11" spans="1:13" ht="43.5" customHeight="1" x14ac:dyDescent="0.35">
      <c r="B11" s="47" t="s">
        <v>4</v>
      </c>
      <c r="C11" s="48"/>
      <c r="D11" s="49">
        <f>IFERROR(1-(1-E6)*(1-E8)*(1-E10),1-(1-E6)*(1-E10))</f>
        <v>0</v>
      </c>
      <c r="E11" s="49"/>
      <c r="F11" s="4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28" t="s">
        <v>8</v>
      </c>
      <c r="C14" s="28"/>
      <c r="D14" s="28"/>
      <c r="E14" s="28"/>
    </row>
    <row r="15" spans="1:13" ht="60.75" customHeight="1" x14ac:dyDescent="0.35">
      <c r="B15" s="40" t="s">
        <v>18</v>
      </c>
      <c r="C15" s="41"/>
      <c r="D15" s="35">
        <v>100000</v>
      </c>
      <c r="E15" s="36"/>
      <c r="F15" s="45"/>
      <c r="G15" s="46"/>
      <c r="H15" s="46"/>
      <c r="I15" s="46"/>
      <c r="J15" s="46"/>
      <c r="K15" s="46"/>
      <c r="L15" s="46"/>
      <c r="M15" s="46"/>
    </row>
    <row r="16" spans="1:13" x14ac:dyDescent="0.35">
      <c r="B16" s="26" t="s">
        <v>9</v>
      </c>
      <c r="C16" s="27"/>
      <c r="D16" s="24">
        <f>ROUND((1-$D$11)*$D15,0)</f>
        <v>100000</v>
      </c>
      <c r="E16" s="24"/>
    </row>
    <row r="19" spans="2:6" ht="31.5" customHeight="1" x14ac:dyDescent="0.35">
      <c r="B19" s="28" t="s">
        <v>16</v>
      </c>
      <c r="C19" s="29"/>
      <c r="D19" s="29"/>
      <c r="E19" s="30"/>
      <c r="F19" s="15"/>
    </row>
    <row r="20" spans="2:6" ht="61.5" customHeight="1" x14ac:dyDescent="0.35">
      <c r="B20" s="33" t="s">
        <v>21</v>
      </c>
      <c r="C20" s="34"/>
      <c r="D20" s="35">
        <v>1000000</v>
      </c>
      <c r="E20" s="36"/>
      <c r="F20" s="15"/>
    </row>
    <row r="21" spans="2:6" ht="44.25" customHeight="1" x14ac:dyDescent="0.35">
      <c r="B21" s="25" t="s">
        <v>22</v>
      </c>
      <c r="C21" s="25"/>
      <c r="D21" s="6">
        <v>0.24</v>
      </c>
      <c r="E21" s="16"/>
      <c r="F21" s="15"/>
    </row>
    <row r="22" spans="2:6" ht="29.25" customHeight="1" x14ac:dyDescent="0.35">
      <c r="B22" s="25" t="s">
        <v>10</v>
      </c>
      <c r="C22" s="25"/>
      <c r="D22" s="17">
        <v>0.1</v>
      </c>
      <c r="E22" s="2">
        <f>D22*D$20</f>
        <v>100000</v>
      </c>
      <c r="F22" s="15"/>
    </row>
    <row r="23" spans="2:6" ht="29.25" customHeight="1" x14ac:dyDescent="0.35">
      <c r="B23" s="25" t="s">
        <v>13</v>
      </c>
      <c r="C23" s="25"/>
      <c r="D23" s="8">
        <f>IF(D21&gt;10%,MIN(D21-10%,10%),0%)</f>
        <v>0.1</v>
      </c>
      <c r="E23" s="2">
        <f>D23*D$20</f>
        <v>100000</v>
      </c>
      <c r="F23" s="15"/>
    </row>
    <row r="24" spans="2:6" ht="29.25" customHeight="1" x14ac:dyDescent="0.35">
      <c r="B24" s="25" t="s">
        <v>14</v>
      </c>
      <c r="C24" s="25"/>
      <c r="D24" s="8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31" t="s">
        <v>17</v>
      </c>
      <c r="C25" s="31"/>
      <c r="D25" s="32">
        <f>SUM(E22:E24)</f>
        <v>279999.99999999994</v>
      </c>
      <c r="E25" s="32"/>
    </row>
    <row r="26" spans="2:6" ht="30" customHeight="1" x14ac:dyDescent="0.35">
      <c r="B26" s="23" t="s">
        <v>20</v>
      </c>
      <c r="C26" s="23"/>
      <c r="D26" s="24">
        <f>ROUND((1-$D$11)*$D25,0)</f>
        <v>280000</v>
      </c>
      <c r="E26" s="24"/>
    </row>
  </sheetData>
  <mergeCells count="23">
    <mergeCell ref="A6:A7"/>
    <mergeCell ref="E6:E7"/>
    <mergeCell ref="F15:M15"/>
    <mergeCell ref="B11:C11"/>
    <mergeCell ref="D11:E11"/>
    <mergeCell ref="B3:E3"/>
    <mergeCell ref="B4:E4"/>
    <mergeCell ref="B14:E14"/>
    <mergeCell ref="B15:C15"/>
    <mergeCell ref="D15:E15"/>
    <mergeCell ref="B16:C16"/>
    <mergeCell ref="D16:E16"/>
    <mergeCell ref="B19:E19"/>
    <mergeCell ref="B24:C24"/>
    <mergeCell ref="B25:C25"/>
    <mergeCell ref="D25:E25"/>
    <mergeCell ref="B20:C20"/>
    <mergeCell ref="D20:E20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0" ma:contentTypeDescription="Creare un nuovo documento." ma:contentTypeScope="" ma:versionID="600f865aeb866f72549a90b90bb22f1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25e9aae371dd734b3cca370db35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5F6EE7-71A6-4463-B233-67178B232C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472A30-F87E-4C20-8644-21EABDC3D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95A55F-61FA-48CD-89F4-8826775CB53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riduzioni cauzioni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Bruno Letizia</cp:lastModifiedBy>
  <dcterms:created xsi:type="dcterms:W3CDTF">2016-02-02T10:53:31Z</dcterms:created>
  <dcterms:modified xsi:type="dcterms:W3CDTF">2025-03-24T11:49:04Z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