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uliano.salvia\Desktop\Consip\JOB\GARE\Telefonia Mobile\ID 2780 - TM10\DOCUMENTAZIONE\PUBBLICAZIONE BANDO\DOC DEFINITIVI NON FIRMATI\Da Firmare\Definitivi Word\"/>
    </mc:Choice>
  </mc:AlternateContent>
  <xr:revisionPtr revIDLastSave="0" documentId="13_ncr:1_{11B9F7A2-19AF-4C10-B41D-264AA389ED9D}" xr6:coauthVersionLast="47" xr6:coauthVersionMax="47" xr10:uidLastSave="{00000000-0000-0000-0000-000000000000}"/>
  <bookViews>
    <workbookView xWindow="-120" yWindow="-120" windowWidth="29040" windowHeight="15840" tabRatio="635" xr2:uid="{00000000-000D-0000-FFFF-FFFF00000000}"/>
  </bookViews>
  <sheets>
    <sheet name="ISTRUZIONI" sheetId="15" r:id="rId1"/>
    <sheet name="GARANZIE CONVENZION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3" l="1"/>
  <c r="D26" i="13" l="1"/>
  <c r="E9" i="13" l="1"/>
  <c r="E5" i="13" l="1"/>
  <c r="E7" i="13" l="1"/>
  <c r="E10" i="13" l="1"/>
  <c r="D11" i="13" l="1"/>
  <c r="E25" i="13"/>
  <c r="D27" i="13"/>
  <c r="E27" i="13" s="1"/>
  <c r="E26" i="13"/>
  <c r="D15" i="13" l="1"/>
  <c r="D22" i="13"/>
  <c r="D28" i="13"/>
  <c r="D29" i="13" s="1"/>
</calcChain>
</file>

<file path=xl/sharedStrings.xml><?xml version="1.0" encoding="utf-8"?>
<sst xmlns="http://schemas.openxmlformats.org/spreadsheetml/2006/main" count="44" uniqueCount="40">
  <si>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</si>
  <si>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</si>
  <si>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</si>
  <si>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</si>
  <si>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</si>
  <si>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</si>
  <si>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UNI EN ISO 14001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</si>
  <si>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</si>
  <si>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</si>
  <si>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</si>
  <si>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</si>
  <si>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</si>
  <si>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</si>
  <si>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</si>
  <si>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</si>
  <si>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</si>
  <si>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</si>
  <si>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</si>
  <si>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</si>
  <si>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</si>
  <si>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</si>
  <si>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</si>
  <si>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</si>
  <si>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</si>
  <si>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</si>
  <si>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</si>
  <si>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</si>
  <si>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</si>
  <si>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</si>
  <si>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</si>
  <si>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</si>
  <si>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</si>
  <si>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</si>
  <si>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</si>
  <si>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ISO/IEC 27001:2013 o UNI CEI EN ISO/IEC 27001:2017 o ISO/IEC 27001:2022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</si>
  <si>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
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</si>
  <si>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 (Prezzo Globale Offerto), determinato come da par. 23.2 del disciplinare di gara
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</si>
  <si>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(“ribasso globale offerto”), determinato come da par. 23.2 del disciplinare
(NB: il valore è indicato preventivamente a solo titolo di esempio)</t>
    </r>
  </si>
  <si>
    <t>B.  Verifica telematica sul sito internet dell'emittente (come da comma 3 art. 106)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</si>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</sst>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3" fillId="0" borderId="0" xfId="0" applyFont="1"/>
    <xf numFmtId="9" fontId="14" fillId="0" borderId="1" xfId="0" applyNumberFormat="1" applyFont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4" fillId="0" borderId="3" xfId="1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4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133350</xdr:rowOff>
    </xdr:from>
    <xdr:to>
      <xdr:col>1</xdr:col>
      <xdr:colOff>1297940</xdr:colOff>
      <xdr:row>3</xdr:row>
      <xdr:rowOff>61595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16AB1924-E4D2-1AED-2A32-24DB7E94D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23850"/>
          <a:ext cx="1259840" cy="309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6:C23"/>
  <sheetViews>
    <sheetView tabSelected="1" workbookViewId="0">
      <selection activeCell="C23" sqref="C23"/>
    </sheetView>
  </sheetViews>
  <sheetFormatPr defaultRowHeight="15" x14ac:dyDescent="0.25"/>
  <cols>
    <col min="1" max="1" width="3.42578125" customWidth="1"/>
    <col min="2" max="2" width="20.7109375" customWidth="1"/>
    <col min="3" max="3" width="98.140625" customWidth="1"/>
  </cols>
  <sheetData>
    <row r="6" spans="2:3" s="18" customFormat="1" ht="31.5" customHeight="1" x14ac:dyDescent="0.25">
      <c r="B6" s="57" t="s">
        <v>24</v>
      </c>
      <c r="C6" s="57"/>
    </row>
    <row r="7" spans="2:3" s="18" customFormat="1" ht="31.5" customHeight="1" x14ac:dyDescent="0.25">
      <c r="B7" s="57" t="s">
        <v>25</v>
      </c>
      <c r="C7" s="57"/>
    </row>
    <row r="8" spans="2:3" s="18" customFormat="1" ht="31.5" customHeight="1" x14ac:dyDescent="0.25">
      <c r="B8" s="57" t="s">
        <v>26</v>
      </c>
      <c r="C8" s="57"/>
    </row>
    <row r="9" spans="2:3" ht="19.5" customHeight="1" x14ac:dyDescent="0.25">
      <c r="B9" s="58"/>
      <c r="C9" s="58"/>
    </row>
    <row r="10" spans="2:3" ht="26.25" customHeight="1" x14ac:dyDescent="0.25">
      <c r="B10" s="57" t="s">
        <v>27</v>
      </c>
      <c r="C10" s="57"/>
    </row>
    <row r="11" spans="2:3" ht="34.5" customHeight="1" x14ac:dyDescent="0.25">
      <c r="B11" s="59" t="s">
        <v>28</v>
      </c>
      <c r="C11" s="60" t="s">
        <v>39</v>
      </c>
    </row>
    <row r="12" spans="2:3" ht="34.5" customHeight="1" x14ac:dyDescent="0.25">
      <c r="B12" s="61" t="s">
        <v>29</v>
      </c>
      <c r="C12" s="60" t="s">
        <v>30</v>
      </c>
    </row>
    <row r="13" spans="2:3" ht="34.5" customHeight="1" x14ac:dyDescent="0.25">
      <c r="B13" s="62" t="s">
        <v>31</v>
      </c>
      <c r="C13" s="60" t="s">
        <v>32</v>
      </c>
    </row>
    <row r="14" spans="2:3" x14ac:dyDescent="0.25">
      <c r="B14" s="17"/>
      <c r="C14" s="17"/>
    </row>
    <row r="15" spans="2:3" x14ac:dyDescent="0.25">
      <c r="B15" s="16"/>
    </row>
    <row r="16" spans="2:3" x14ac:dyDescent="0.25">
      <c r="B16" s="16"/>
    </row>
    <row r="17" spans="2:2" x14ac:dyDescent="0.25">
      <c r="B17" s="16"/>
    </row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  <row r="22" spans="2:2" x14ac:dyDescent="0.25">
      <c r="B22" s="16"/>
    </row>
    <row r="23" spans="2:2" x14ac:dyDescent="0.25">
      <c r="B23" s="16"/>
    </row>
  </sheetData>
  <mergeCells count="5"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9"/>
  <sheetViews>
    <sheetView zoomScaleNormal="100" zoomScaleSheetLayoutView="97" workbookViewId="0">
      <selection activeCell="H6" sqref="H6"/>
    </sheetView>
  </sheetViews>
  <sheetFormatPr defaultRowHeight="15" x14ac:dyDescent="0.25"/>
  <cols>
    <col min="1" max="1" width="3.42578125" customWidth="1"/>
    <col min="2" max="2" width="42.85546875" customWidth="1"/>
    <col min="3" max="3" width="13.5703125" customWidth="1"/>
    <col min="5" max="5" width="17.42578125" customWidth="1"/>
    <col min="9" max="9" width="13.85546875" bestFit="1" customWidth="1"/>
  </cols>
  <sheetData>
    <row r="2" spans="1:6" ht="28.5" customHeight="1" x14ac:dyDescent="0.25">
      <c r="B2" s="37" t="s">
        <v>17</v>
      </c>
      <c r="C2" s="37"/>
      <c r="D2" s="37"/>
      <c r="E2" s="37"/>
      <c r="F2" s="1"/>
    </row>
    <row r="3" spans="1:6" ht="28.5" customHeight="1" x14ac:dyDescent="0.25">
      <c r="B3" s="21" t="s">
        <v>18</v>
      </c>
      <c r="C3" s="22"/>
      <c r="D3" s="22"/>
      <c r="E3" s="23"/>
      <c r="F3" s="1"/>
    </row>
    <row r="4" spans="1:6" ht="25.5" x14ac:dyDescent="0.25">
      <c r="B4" s="10" t="s">
        <v>4</v>
      </c>
      <c r="C4" s="10" t="s">
        <v>1</v>
      </c>
      <c r="D4" s="10" t="s">
        <v>0</v>
      </c>
      <c r="E4" s="10" t="s">
        <v>7</v>
      </c>
      <c r="F4" s="1"/>
    </row>
    <row r="5" spans="1:6" x14ac:dyDescent="0.25">
      <c r="A5" s="51"/>
      <c r="B5" s="7" t="s">
        <v>9</v>
      </c>
      <c r="C5" s="3">
        <v>0.3</v>
      </c>
      <c r="D5" s="5" t="s">
        <v>33</v>
      </c>
      <c r="E5" s="52">
        <f>IF(D6="s",C6,IF(D5="s",C5,0))</f>
        <v>0</v>
      </c>
      <c r="F5" s="1"/>
    </row>
    <row r="6" spans="1:6" ht="25.5" x14ac:dyDescent="0.25">
      <c r="A6" s="51"/>
      <c r="B6" s="7" t="s">
        <v>10</v>
      </c>
      <c r="C6" s="3">
        <v>0.5</v>
      </c>
      <c r="D6" s="5" t="s">
        <v>33</v>
      </c>
      <c r="E6" s="53"/>
      <c r="F6" s="1"/>
    </row>
    <row r="7" spans="1:6" ht="25.5" x14ac:dyDescent="0.25">
      <c r="B7" s="7" t="s">
        <v>38</v>
      </c>
      <c r="C7" s="3">
        <v>0.1</v>
      </c>
      <c r="D7" s="5" t="s">
        <v>33</v>
      </c>
      <c r="E7" s="8">
        <f>IF(D7="s",C7,0)</f>
        <v>0</v>
      </c>
      <c r="F7" s="1"/>
    </row>
    <row r="8" spans="1:6" x14ac:dyDescent="0.25">
      <c r="B8" s="11" t="s">
        <v>11</v>
      </c>
      <c r="C8" s="12"/>
      <c r="D8" s="13"/>
      <c r="E8" s="14"/>
      <c r="F8" s="1"/>
    </row>
    <row r="9" spans="1:6" ht="25.5" x14ac:dyDescent="0.25">
      <c r="B9" s="7" t="s">
        <v>34</v>
      </c>
      <c r="C9" s="3">
        <v>0.1</v>
      </c>
      <c r="D9" s="5" t="s">
        <v>33</v>
      </c>
      <c r="E9" s="8">
        <f>IF(D9="s",C9,0)</f>
        <v>0</v>
      </c>
      <c r="F9" s="1"/>
    </row>
    <row r="10" spans="1:6" ht="27" customHeight="1" x14ac:dyDescent="0.25">
      <c r="A10" s="9"/>
      <c r="B10" s="7" t="s">
        <v>6</v>
      </c>
      <c r="C10" s="3">
        <v>0.1</v>
      </c>
      <c r="D10" s="5" t="s">
        <v>33</v>
      </c>
      <c r="E10" s="8">
        <f>IF(D10="s",C10,0)</f>
        <v>0</v>
      </c>
      <c r="F10" s="1"/>
    </row>
    <row r="11" spans="1:6" ht="43.5" customHeight="1" x14ac:dyDescent="0.25">
      <c r="B11" s="54" t="s">
        <v>8</v>
      </c>
      <c r="C11" s="55"/>
      <c r="D11" s="56">
        <f>IFERROR(1-(1-E5)*(1-E7)*(1-E9)*(1-E10),1-(1-E5)*(1-E9)*(1-E10))</f>
        <v>0</v>
      </c>
      <c r="E11" s="56"/>
      <c r="F11" s="1"/>
    </row>
    <row r="12" spans="1:6" ht="15" customHeight="1" x14ac:dyDescent="0.25">
      <c r="B12" s="1"/>
      <c r="C12" s="1"/>
      <c r="D12" s="1"/>
      <c r="E12" s="1"/>
      <c r="F12" s="1"/>
    </row>
    <row r="13" spans="1:6" ht="30" customHeight="1" x14ac:dyDescent="0.25">
      <c r="B13" s="37" t="s">
        <v>12</v>
      </c>
      <c r="C13" s="37"/>
      <c r="D13" s="37"/>
      <c r="E13" s="37"/>
      <c r="F13" s="1"/>
    </row>
    <row r="14" spans="1:6" ht="60.75" customHeight="1" x14ac:dyDescent="0.25">
      <c r="B14" s="47" t="s">
        <v>35</v>
      </c>
      <c r="C14" s="48"/>
      <c r="D14" s="42">
        <v>6701019.9800000004</v>
      </c>
      <c r="E14" s="43"/>
      <c r="F14" s="1"/>
    </row>
    <row r="15" spans="1:6" x14ac:dyDescent="0.25">
      <c r="B15" s="49" t="s">
        <v>13</v>
      </c>
      <c r="C15" s="50"/>
      <c r="D15" s="20">
        <f>ROUND((1-$D$11)*$D14,0)</f>
        <v>6701020</v>
      </c>
      <c r="E15" s="20"/>
      <c r="F15" s="1"/>
    </row>
    <row r="16" spans="1:6" ht="15" customHeight="1" x14ac:dyDescent="0.25">
      <c r="F16" s="1"/>
    </row>
    <row r="17" spans="2:6" ht="31.5" customHeight="1" x14ac:dyDescent="0.25">
      <c r="B17" s="37" t="s">
        <v>19</v>
      </c>
      <c r="C17" s="38"/>
      <c r="D17" s="38"/>
      <c r="E17" s="39"/>
      <c r="F17" s="1"/>
    </row>
    <row r="18" spans="2:6" ht="61.5" customHeight="1" x14ac:dyDescent="0.25">
      <c r="B18" s="40" t="s">
        <v>36</v>
      </c>
      <c r="C18" s="41"/>
      <c r="D18" s="42">
        <v>212200000</v>
      </c>
      <c r="E18" s="43"/>
      <c r="F18" s="1"/>
    </row>
    <row r="19" spans="2:6" ht="20.25" customHeight="1" x14ac:dyDescent="0.25">
      <c r="B19" s="44" t="s">
        <v>20</v>
      </c>
      <c r="C19" s="45"/>
      <c r="D19" s="45"/>
      <c r="E19" s="46"/>
      <c r="F19" s="1"/>
    </row>
    <row r="20" spans="2:6" x14ac:dyDescent="0.25">
      <c r="B20" s="29" t="s">
        <v>2</v>
      </c>
      <c r="C20" s="30"/>
      <c r="D20" s="35">
        <v>5.0000000000000001E-3</v>
      </c>
      <c r="E20" s="36"/>
      <c r="F20" s="1"/>
    </row>
    <row r="21" spans="2:6" ht="30" customHeight="1" x14ac:dyDescent="0.25">
      <c r="B21" s="31" t="s">
        <v>15</v>
      </c>
      <c r="C21" s="32"/>
      <c r="D21" s="33">
        <f>D20*D$18</f>
        <v>1061000</v>
      </c>
      <c r="E21" s="34"/>
      <c r="F21" s="1"/>
    </row>
    <row r="22" spans="2:6" x14ac:dyDescent="0.25">
      <c r="B22" s="28" t="s">
        <v>3</v>
      </c>
      <c r="C22" s="28"/>
      <c r="D22" s="20">
        <f>ROUND((1-$D$11)*$D21,0)</f>
        <v>1061000</v>
      </c>
      <c r="E22" s="20"/>
    </row>
    <row r="23" spans="2:6" ht="36.75" customHeight="1" x14ac:dyDescent="0.25">
      <c r="B23" s="24" t="s">
        <v>21</v>
      </c>
      <c r="C23" s="24"/>
      <c r="D23" s="24"/>
      <c r="E23" s="24"/>
    </row>
    <row r="24" spans="2:6" ht="57.75" customHeight="1" x14ac:dyDescent="0.25">
      <c r="B24" s="25" t="s">
        <v>37</v>
      </c>
      <c r="C24" s="25"/>
      <c r="D24" s="6">
        <v>0.24</v>
      </c>
      <c r="E24" s="15"/>
      <c r="F24" s="4"/>
    </row>
    <row r="25" spans="2:6" ht="29.25" customHeight="1" x14ac:dyDescent="0.25">
      <c r="B25" s="25" t="s">
        <v>14</v>
      </c>
      <c r="C25" s="25"/>
      <c r="D25" s="19">
        <v>0.05</v>
      </c>
      <c r="E25" s="2">
        <f>D25*D$18</f>
        <v>10610000</v>
      </c>
      <c r="F25" s="4"/>
    </row>
    <row r="26" spans="2:6" ht="29.25" customHeight="1" x14ac:dyDescent="0.25">
      <c r="B26" s="25" t="s">
        <v>22</v>
      </c>
      <c r="C26" s="25"/>
      <c r="D26" s="8">
        <f>IF(D24&gt;10%,MIN(D24-10%,10%),0%)</f>
        <v>0.1</v>
      </c>
      <c r="E26" s="2">
        <f>D26*D$18</f>
        <v>21220000</v>
      </c>
    </row>
    <row r="27" spans="2:6" ht="29.25" customHeight="1" x14ac:dyDescent="0.25">
      <c r="B27" s="25" t="s">
        <v>23</v>
      </c>
      <c r="C27" s="25"/>
      <c r="D27" s="8">
        <f>IF(D24&gt;20%,2*(D24-20%),0%)</f>
        <v>7.999999999999996E-2</v>
      </c>
      <c r="E27" s="2">
        <f>D27*D$18</f>
        <v>16975999.999999993</v>
      </c>
    </row>
    <row r="28" spans="2:6" ht="29.25" customHeight="1" x14ac:dyDescent="0.25">
      <c r="B28" s="26" t="s">
        <v>16</v>
      </c>
      <c r="C28" s="26"/>
      <c r="D28" s="27">
        <f>SUM(E25:E27)</f>
        <v>48805999.999999993</v>
      </c>
      <c r="E28" s="27"/>
    </row>
    <row r="29" spans="2:6" ht="30" customHeight="1" x14ac:dyDescent="0.25">
      <c r="B29" s="28" t="s">
        <v>5</v>
      </c>
      <c r="C29" s="28"/>
      <c r="D29" s="20">
        <f>ROUND((1-$D$11)*$D28,0)</f>
        <v>48806000</v>
      </c>
      <c r="E29" s="20"/>
    </row>
  </sheetData>
  <mergeCells count="30">
    <mergeCell ref="B2:E2"/>
    <mergeCell ref="A5:A6"/>
    <mergeCell ref="E5:E6"/>
    <mergeCell ref="B11:C11"/>
    <mergeCell ref="D11:E11"/>
    <mergeCell ref="B17:E17"/>
    <mergeCell ref="B18:C18"/>
    <mergeCell ref="D18:E18"/>
    <mergeCell ref="B19:E19"/>
    <mergeCell ref="B13:E13"/>
    <mergeCell ref="B14:C14"/>
    <mergeCell ref="D14:E14"/>
    <mergeCell ref="B15:C15"/>
    <mergeCell ref="D15:E15"/>
    <mergeCell ref="D29:E29"/>
    <mergeCell ref="B3:E3"/>
    <mergeCell ref="B23:E23"/>
    <mergeCell ref="B24:C24"/>
    <mergeCell ref="B25:C25"/>
    <mergeCell ref="B26:C26"/>
    <mergeCell ref="B27:C27"/>
    <mergeCell ref="B28:C28"/>
    <mergeCell ref="D28:E28"/>
    <mergeCell ref="B29:C29"/>
    <mergeCell ref="B20:C20"/>
    <mergeCell ref="B21:C21"/>
    <mergeCell ref="B22:C22"/>
    <mergeCell ref="D22:E22"/>
    <mergeCell ref="D21:E21"/>
    <mergeCell ref="D20:E20"/>
  </mergeCells>
  <dataValidations count="1">
    <dataValidation type="list" allowBlank="1" showInputMessage="1" showErrorMessage="1" sqref="D5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Salvia Giuliano</cp:lastModifiedBy>
  <cp:lastPrinted>2025-02-07T20:14:19Z</cp:lastPrinted>
  <dcterms:created xsi:type="dcterms:W3CDTF">2016-02-02T10:53:31Z</dcterms:created>
  <dcterms:modified xsi:type="dcterms:W3CDTF">2025-02-25T20:22:20Z</dcterms:modified>
</cp:coreProperties>
</file>