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eo.murzilli\Desktop\ID 2774 - ISTATRECAPITO RIPUBBLICAZIONE\DA PUBBLICARE 1004\PDF\ID 2774 - Servizi postali Istat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TRATTO" sheetId="16" r:id="rId2"/>
  </sheets>
  <calcPr calcId="162913"/>
</workbook>
</file>

<file path=xl/calcChain.xml><?xml version="1.0" encoding="utf-8"?>
<calcChain xmlns="http://schemas.openxmlformats.org/spreadsheetml/2006/main">
  <c r="D16" i="16" l="1"/>
  <c r="E6" i="16" l="1"/>
  <c r="E9" i="16"/>
  <c r="D25" i="16" l="1"/>
  <c r="E25" i="16" s="1"/>
  <c r="D24" i="16"/>
  <c r="E24" i="16" s="1"/>
  <c r="E23" i="16"/>
  <c r="D12" i="16"/>
  <c r="D17" i="16" l="1"/>
  <c r="D26" i="16"/>
  <c r="D27" i="16" l="1"/>
</calcChain>
</file>

<file path=xl/sharedStrings.xml><?xml version="1.0" encoding="utf-8"?>
<sst xmlns="http://schemas.openxmlformats.org/spreadsheetml/2006/main" count="40" uniqueCount="36">
  <si>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</si>
  <si>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</si>
  <si>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</si>
  <si>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</si>
  <si>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</si>
  <si>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</si>
  <si>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</si>
  <si>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</si>
  <si>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</si>
  <si>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</si>
  <si>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</si>
  <si>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</si>
  <si>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</si>
  <si>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</si>
  <si>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</si>
  <si>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</si>
  <si>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</si>
  <si>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</si>
  <si>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</si>
  <si>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</si>
  <si>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</si>
  <si>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</si>
  <si>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</si>
  <si>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</si>
  <si>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</si>
  <si>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</si>
  <si>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</si>
  <si>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</si>
  <si>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Possesso UNI EN ISO 14001 (sistema comunitario di ecogestione e audit) 
o in alternativa EMAS</t>
  </si>
  <si>
    <t>Possesso SA 8000</t>
  </si>
  <si>
    <t>Importo base della garanzia provvisoria</t>
  </si>
  <si>
    <t>Importo finale garanzia definitiva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</si>
  <si>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20.1 del capitolato d'oneri (NB: il valore è indicato preventivamente a solo titolo di esempio)</t>
    </r>
  </si>
  <si>
    <t>LOTTO 1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</si>
  <si>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</t>
    </r>
  </si>
  <si>
    <t>Possesso ISO IEC 27001:2013 (Sistemi di gestione
 per la sicurezza delle informazioni) 
o in alternativa ISO/IEC 27001:2022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</si>
</sst>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[$€-2]\ #,##0.00;[Red]\-[$€-2]\ #,##0.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rgb="FF008080"/>
      <name val="Calibri"/>
      <family val="2"/>
      <scheme val="minor"/>
    </font>
    <font>
      <b/>
      <sz val="10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10" fillId="9" borderId="0" xfId="0" applyFont="1" applyFill="1" applyProtection="1"/>
    <xf numFmtId="0" fontId="0" fillId="0" borderId="0" xfId="0" applyProtection="1"/>
    <xf numFmtId="0" fontId="2" fillId="0" borderId="0" xfId="0" applyFont="1" applyProtection="1"/>
    <xf numFmtId="0" fontId="6" fillId="7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 wrapText="1"/>
    </xf>
    <xf numFmtId="9" fontId="2" fillId="0" borderId="1" xfId="0" applyNumberFormat="1" applyFont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vertical="center" wrapText="1"/>
    </xf>
    <xf numFmtId="9" fontId="2" fillId="7" borderId="1" xfId="0" applyNumberFormat="1" applyFont="1" applyFill="1" applyBorder="1" applyAlignment="1" applyProtection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</xf>
    <xf numFmtId="9" fontId="2" fillId="7" borderId="6" xfId="1" applyFont="1" applyFill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vertical="center" wrapText="1"/>
    </xf>
    <xf numFmtId="10" fontId="6" fillId="8" borderId="1" xfId="0" applyNumberFormat="1" applyFont="1" applyFill="1" applyBorder="1" applyAlignment="1" applyProtection="1">
      <alignment horizontal="center" vertical="center"/>
    </xf>
    <xf numFmtId="9" fontId="18" fillId="0" borderId="1" xfId="0" applyNumberFormat="1" applyFont="1" applyFill="1" applyBorder="1" applyAlignment="1" applyProtection="1">
      <alignment horizontal="center" vertical="center"/>
    </xf>
    <xf numFmtId="44" fontId="2" fillId="0" borderId="1" xfId="0" applyNumberFormat="1" applyFont="1" applyBorder="1" applyAlignment="1" applyProtection="1">
      <alignment vertical="center"/>
    </xf>
    <xf numFmtId="9" fontId="2" fillId="0" borderId="1" xfId="1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Border="1" applyProtection="1"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9" fontId="2" fillId="0" borderId="0" xfId="1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Protection="1">
      <protection locked="0"/>
    </xf>
    <xf numFmtId="0" fontId="14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4" fontId="20" fillId="0" borderId="0" xfId="0" applyNumberFormat="1" applyFont="1"/>
    <xf numFmtId="166" fontId="21" fillId="0" borderId="0" xfId="0" applyNumberFormat="1" applyFont="1" applyAlignment="1">
      <alignment horizontal="justify" vertical="center"/>
    </xf>
    <xf numFmtId="166" fontId="0" fillId="0" borderId="0" xfId="0" applyNumberFormat="1" applyProtection="1">
      <protection locked="0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 applyProtection="1">
      <alignment horizontal="center" vertical="center"/>
    </xf>
    <xf numFmtId="0" fontId="10" fillId="5" borderId="4" xfId="0" applyFont="1" applyFill="1" applyBorder="1" applyAlignment="1" applyProtection="1">
      <alignment horizontal="center" vertical="center"/>
    </xf>
    <xf numFmtId="0" fontId="10" fillId="5" borderId="3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left" vertical="center" wrapText="1"/>
    </xf>
    <xf numFmtId="44" fontId="6" fillId="2" borderId="1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166" fontId="6" fillId="4" borderId="2" xfId="2" applyNumberFormat="1" applyFont="1" applyFill="1" applyBorder="1" applyAlignment="1" applyProtection="1">
      <alignment horizontal="center" vertical="center" wrapText="1"/>
    </xf>
    <xf numFmtId="166" fontId="6" fillId="4" borderId="3" xfId="2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</xf>
    <xf numFmtId="44" fontId="6" fillId="4" borderId="3" xfId="2" applyFont="1" applyFill="1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left" vertical="center"/>
    </xf>
    <xf numFmtId="0" fontId="6" fillId="3" borderId="4" xfId="0" applyFont="1" applyFill="1" applyBorder="1" applyAlignment="1" applyProtection="1">
      <alignment horizontal="left" vertical="center"/>
    </xf>
    <xf numFmtId="0" fontId="6" fillId="3" borderId="2" xfId="0" applyFont="1" applyFill="1" applyBorder="1" applyAlignment="1" applyProtection="1">
      <alignment horizontal="left" vertical="center" wrapText="1"/>
    </xf>
    <xf numFmtId="0" fontId="6" fillId="3" borderId="4" xfId="0" applyFont="1" applyFill="1" applyBorder="1" applyAlignment="1" applyProtection="1">
      <alignment horizontal="left" vertical="center" wrapText="1"/>
    </xf>
    <xf numFmtId="165" fontId="2" fillId="0" borderId="1" xfId="0" applyNumberFormat="1" applyFont="1" applyFill="1" applyBorder="1" applyAlignment="1" applyProtection="1">
      <alignment horizontal="center" vertical="center"/>
    </xf>
    <xf numFmtId="0" fontId="5" fillId="6" borderId="2" xfId="0" applyFont="1" applyFill="1" applyBorder="1" applyAlignment="1" applyProtection="1">
      <alignment horizontal="center" vertical="center"/>
    </xf>
    <xf numFmtId="0" fontId="5" fillId="6" borderId="4" xfId="0" applyFont="1" applyFill="1" applyBorder="1" applyAlignment="1" applyProtection="1">
      <alignment horizontal="center" vertical="center"/>
    </xf>
    <xf numFmtId="0" fontId="5" fillId="6" borderId="3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  <protection locked="0"/>
    </xf>
    <xf numFmtId="9" fontId="2" fillId="0" borderId="6" xfId="1" applyFont="1" applyBorder="1" applyAlignment="1" applyProtection="1">
      <alignment horizontal="center" vertical="center"/>
    </xf>
    <xf numFmtId="9" fontId="2" fillId="0" borderId="7" xfId="1" applyFont="1" applyBorder="1" applyAlignment="1" applyProtection="1">
      <alignment horizontal="center" vertical="center"/>
    </xf>
    <xf numFmtId="9" fontId="19" fillId="0" borderId="6" xfId="0" applyNumberFormat="1" applyFont="1" applyBorder="1" applyAlignment="1" applyProtection="1">
      <alignment horizontal="center" vertical="center"/>
    </xf>
    <xf numFmtId="9" fontId="19" fillId="0" borderId="8" xfId="0" applyNumberFormat="1" applyFont="1" applyBorder="1" applyAlignment="1" applyProtection="1">
      <alignment horizontal="center" vertical="center"/>
    </xf>
    <xf numFmtId="9" fontId="19" fillId="0" borderId="7" xfId="0" applyNumberFormat="1" applyFont="1" applyBorder="1" applyAlignment="1" applyProtection="1">
      <alignment horizontal="center" vertical="center"/>
    </xf>
    <xf numFmtId="9" fontId="2" fillId="0" borderId="8" xfId="1" applyFont="1" applyBorder="1" applyAlignment="1" applyProtection="1">
      <alignment horizontal="center" vertical="center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21"/>
  <sheetViews>
    <sheetView workbookViewId="0">
      <selection activeCell="C5" sqref="C5:D5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8" customFormat="1" ht="31.5" customHeight="1" x14ac:dyDescent="0.35">
      <c r="C4" s="36" t="s">
        <v>15</v>
      </c>
      <c r="D4" s="36"/>
    </row>
    <row r="5" spans="3:4" s="8" customFormat="1" ht="31.5" customHeight="1" x14ac:dyDescent="0.35">
      <c r="C5" s="36" t="s">
        <v>16</v>
      </c>
      <c r="D5" s="36"/>
    </row>
    <row r="6" spans="3:4" s="8" customFormat="1" ht="31.5" customHeight="1" x14ac:dyDescent="0.35">
      <c r="C6" s="36" t="s">
        <v>17</v>
      </c>
      <c r="D6" s="36"/>
    </row>
    <row r="7" spans="3:4" x14ac:dyDescent="0.35">
      <c r="C7" s="37"/>
      <c r="D7" s="37"/>
    </row>
    <row r="8" spans="3:4" x14ac:dyDescent="0.35">
      <c r="C8" s="36" t="s">
        <v>18</v>
      </c>
      <c r="D8" s="36"/>
    </row>
    <row r="9" spans="3:4" ht="34.5" customHeight="1" x14ac:dyDescent="0.35">
      <c r="C9" s="5" t="s">
        <v>19</v>
      </c>
      <c r="D9" s="4" t="s">
        <v>25</v>
      </c>
    </row>
    <row r="10" spans="3:4" ht="34.5" customHeight="1" x14ac:dyDescent="0.35">
      <c r="C10" s="6" t="s">
        <v>20</v>
      </c>
      <c r="D10" s="4" t="s">
        <v>21</v>
      </c>
    </row>
    <row r="11" spans="3:4" ht="34.5" customHeight="1" x14ac:dyDescent="0.35">
      <c r="C11" s="7" t="s">
        <v>22</v>
      </c>
      <c r="D11" s="4" t="s">
        <v>23</v>
      </c>
    </row>
    <row r="12" spans="3:4" x14ac:dyDescent="0.35">
      <c r="C12" s="4"/>
      <c r="D12" s="4"/>
    </row>
    <row r="13" spans="3:4" x14ac:dyDescent="0.35">
      <c r="C13" s="3"/>
    </row>
    <row r="14" spans="3:4" x14ac:dyDescent="0.35">
      <c r="C14" s="3"/>
    </row>
    <row r="15" spans="3:4" x14ac:dyDescent="0.35">
      <c r="C15" s="3"/>
    </row>
    <row r="16" spans="3:4" x14ac:dyDescent="0.35">
      <c r="C16" s="3"/>
    </row>
    <row r="17" spans="3:3" x14ac:dyDescent="0.35">
      <c r="C17" s="3"/>
    </row>
    <row r="18" spans="3:3" x14ac:dyDescent="0.35">
      <c r="C18" s="3"/>
    </row>
    <row r="19" spans="3:3" x14ac:dyDescent="0.35">
      <c r="C19" s="3"/>
    </row>
    <row r="20" spans="3:3" x14ac:dyDescent="0.35">
      <c r="C20" s="3"/>
    </row>
    <row r="21" spans="3:3" x14ac:dyDescent="0.35">
      <c r="C21" s="3"/>
    </row>
  </sheetData>
  <sheetProtection algorithmName="SHA-512" hashValue="xfe1Bb7BoS4QL5JAIrKXBvKlYe9leP4t1wNN9DROebvFQWDBNELFhmzBFtLwi5qp1DlvYjlM/NE7oi1Cz/dynw==" saltValue="wT+SGLPZ3JBmIoeOOzg1NQ==" spinCount="100000" sheet="1" objects="1" scenarios="1"/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topLeftCell="A16" zoomScale="85" zoomScaleNormal="85" zoomScaleSheetLayoutView="97" workbookViewId="0">
      <selection activeCell="D22" sqref="D22"/>
    </sheetView>
  </sheetViews>
  <sheetFormatPr defaultRowHeight="14.5" x14ac:dyDescent="0.35"/>
  <cols>
    <col min="1" max="1" width="5.26953125" style="24" customWidth="1"/>
    <col min="2" max="2" width="42.81640625" style="24" customWidth="1"/>
    <col min="3" max="3" width="13.54296875" style="24" customWidth="1"/>
    <col min="4" max="4" width="8.7265625" style="24"/>
    <col min="5" max="5" width="14.1796875" style="24" customWidth="1"/>
    <col min="6" max="6" width="8.7265625" style="24"/>
    <col min="7" max="7" width="12.08984375" style="24" bestFit="1" customWidth="1"/>
    <col min="8" max="8" width="12.1796875" style="24" bestFit="1" customWidth="1"/>
    <col min="9" max="9" width="16.08984375" style="24" customWidth="1"/>
    <col min="10" max="16384" width="8.7265625" style="24"/>
  </cols>
  <sheetData>
    <row r="1" spans="1:13" x14ac:dyDescent="0.35">
      <c r="B1" s="9" t="s">
        <v>33</v>
      </c>
      <c r="C1" s="10"/>
      <c r="D1" s="10"/>
      <c r="E1" s="10"/>
    </row>
    <row r="2" spans="1:13" x14ac:dyDescent="0.35">
      <c r="B2" s="11"/>
      <c r="C2" s="11"/>
      <c r="D2" s="11"/>
      <c r="E2" s="11"/>
      <c r="F2" s="25"/>
    </row>
    <row r="3" spans="1:13" ht="28.5" customHeight="1" x14ac:dyDescent="0.35">
      <c r="B3" s="38" t="s">
        <v>11</v>
      </c>
      <c r="C3" s="38"/>
      <c r="D3" s="38"/>
      <c r="E3" s="38"/>
      <c r="F3" s="25"/>
    </row>
    <row r="4" spans="1:13" ht="28.5" customHeight="1" x14ac:dyDescent="0.35">
      <c r="B4" s="59" t="s">
        <v>12</v>
      </c>
      <c r="C4" s="60"/>
      <c r="D4" s="60"/>
      <c r="E4" s="61"/>
      <c r="F4" s="25"/>
    </row>
    <row r="5" spans="1:13" ht="26" x14ac:dyDescent="0.35">
      <c r="B5" s="12" t="s">
        <v>2</v>
      </c>
      <c r="C5" s="12" t="s">
        <v>1</v>
      </c>
      <c r="D5" s="12" t="s">
        <v>0</v>
      </c>
      <c r="E5" s="12" t="s">
        <v>3</v>
      </c>
      <c r="F5" s="25"/>
    </row>
    <row r="6" spans="1:13" x14ac:dyDescent="0.35">
      <c r="A6" s="62"/>
      <c r="B6" s="13" t="s">
        <v>5</v>
      </c>
      <c r="C6" s="14">
        <v>0.3</v>
      </c>
      <c r="D6" s="1" t="s">
        <v>24</v>
      </c>
      <c r="E6" s="63">
        <f>IF(D7="s",C7,IF(D6="s",C6,0))</f>
        <v>0</v>
      </c>
      <c r="F6" s="25"/>
    </row>
    <row r="7" spans="1:13" ht="26" x14ac:dyDescent="0.35">
      <c r="A7" s="62"/>
      <c r="B7" s="13" t="s">
        <v>6</v>
      </c>
      <c r="C7" s="14">
        <v>0.5</v>
      </c>
      <c r="D7" s="1" t="s">
        <v>24</v>
      </c>
      <c r="E7" s="64"/>
      <c r="F7" s="25"/>
      <c r="G7" s="26"/>
      <c r="H7" s="26"/>
      <c r="I7" s="26"/>
    </row>
    <row r="8" spans="1:13" x14ac:dyDescent="0.35">
      <c r="B8" s="15" t="s">
        <v>7</v>
      </c>
      <c r="C8" s="16"/>
      <c r="D8" s="17"/>
      <c r="E8" s="18"/>
      <c r="G8" s="26"/>
      <c r="H8" s="26"/>
      <c r="I8" s="26"/>
    </row>
    <row r="9" spans="1:13" ht="39" x14ac:dyDescent="0.35">
      <c r="A9" s="27"/>
      <c r="B9" s="19" t="s">
        <v>28</v>
      </c>
      <c r="C9" s="65">
        <v>0.2</v>
      </c>
      <c r="D9" s="1" t="s">
        <v>24</v>
      </c>
      <c r="E9" s="63">
        <f>IF(OR(D9="s",D10="s",D11="s"),C9,0)</f>
        <v>0</v>
      </c>
      <c r="G9" s="26"/>
      <c r="H9" s="28"/>
      <c r="I9" s="26"/>
    </row>
    <row r="10" spans="1:13" ht="40.5" customHeight="1" x14ac:dyDescent="0.35">
      <c r="A10" s="27"/>
      <c r="B10" s="19" t="s">
        <v>35</v>
      </c>
      <c r="C10" s="66"/>
      <c r="D10" s="1" t="s">
        <v>24</v>
      </c>
      <c r="E10" s="68"/>
      <c r="F10" s="29"/>
      <c r="G10" s="29"/>
      <c r="H10" s="29"/>
      <c r="I10" s="29"/>
      <c r="J10" s="29"/>
      <c r="K10" s="29"/>
      <c r="L10" s="29"/>
      <c r="M10" s="29"/>
    </row>
    <row r="11" spans="1:13" x14ac:dyDescent="0.35">
      <c r="A11" s="27"/>
      <c r="B11" s="19" t="s">
        <v>29</v>
      </c>
      <c r="C11" s="67"/>
      <c r="D11" s="1" t="s">
        <v>24</v>
      </c>
      <c r="E11" s="64"/>
      <c r="F11" s="29"/>
      <c r="G11" s="29"/>
      <c r="H11" s="29"/>
      <c r="I11" s="29"/>
      <c r="J11" s="29"/>
      <c r="K11" s="29"/>
      <c r="L11" s="29"/>
      <c r="M11" s="29"/>
    </row>
    <row r="12" spans="1:13" ht="43.5" customHeight="1" x14ac:dyDescent="0.35">
      <c r="B12" s="56" t="s">
        <v>4</v>
      </c>
      <c r="C12" s="57"/>
      <c r="D12" s="58">
        <f>IFERROR(1-(1-E6)*(1-E9)*(1-E10)*(1-E11),1-(1-E6)*(1-E9))</f>
        <v>0</v>
      </c>
      <c r="E12" s="58"/>
      <c r="F12" s="30"/>
    </row>
    <row r="13" spans="1:13" x14ac:dyDescent="0.35">
      <c r="B13" s="11"/>
      <c r="C13" s="11"/>
      <c r="D13" s="11"/>
      <c r="E13" s="11"/>
      <c r="F13" s="25"/>
    </row>
    <row r="14" spans="1:13" x14ac:dyDescent="0.35">
      <c r="B14" s="10"/>
      <c r="C14" s="10"/>
      <c r="D14" s="10"/>
      <c r="E14" s="10"/>
    </row>
    <row r="15" spans="1:13" ht="27" customHeight="1" x14ac:dyDescent="0.35">
      <c r="B15" s="38" t="s">
        <v>8</v>
      </c>
      <c r="C15" s="38"/>
      <c r="D15" s="38"/>
      <c r="E15" s="38"/>
    </row>
    <row r="16" spans="1:13" ht="31" customHeight="1" x14ac:dyDescent="0.35">
      <c r="B16" s="50" t="s">
        <v>30</v>
      </c>
      <c r="C16" s="51"/>
      <c r="D16" s="52">
        <f>2%*D21*1.2</f>
        <v>105552.7933416</v>
      </c>
      <c r="E16" s="53"/>
    </row>
    <row r="17" spans="2:9" ht="30" customHeight="1" x14ac:dyDescent="0.35">
      <c r="B17" s="54" t="s">
        <v>9</v>
      </c>
      <c r="C17" s="55"/>
      <c r="D17" s="45">
        <f>ROUND((1-$D$12)*$D16,0)</f>
        <v>105553</v>
      </c>
      <c r="E17" s="45"/>
      <c r="H17" s="33"/>
    </row>
    <row r="18" spans="2:9" x14ac:dyDescent="0.35">
      <c r="B18" s="10"/>
      <c r="C18" s="10"/>
      <c r="D18" s="10"/>
      <c r="E18" s="10"/>
    </row>
    <row r="19" spans="2:9" x14ac:dyDescent="0.35">
      <c r="B19" s="10"/>
      <c r="C19" s="10"/>
      <c r="D19" s="10"/>
      <c r="E19" s="10"/>
    </row>
    <row r="20" spans="2:9" ht="31.5" customHeight="1" x14ac:dyDescent="0.35">
      <c r="B20" s="38" t="s">
        <v>26</v>
      </c>
      <c r="C20" s="39"/>
      <c r="D20" s="39"/>
      <c r="E20" s="40"/>
      <c r="F20" s="31"/>
    </row>
    <row r="21" spans="2:9" ht="57.5" customHeight="1" x14ac:dyDescent="0.35">
      <c r="B21" s="46" t="s">
        <v>34</v>
      </c>
      <c r="C21" s="47"/>
      <c r="D21" s="48">
        <v>4398033.0559</v>
      </c>
      <c r="E21" s="49"/>
      <c r="F21" s="32"/>
      <c r="I21" s="34"/>
    </row>
    <row r="22" spans="2:9" ht="44.25" customHeight="1" x14ac:dyDescent="0.35">
      <c r="B22" s="41" t="s">
        <v>32</v>
      </c>
      <c r="C22" s="41"/>
      <c r="D22" s="2">
        <v>0.1</v>
      </c>
      <c r="E22" s="20"/>
      <c r="F22" s="32"/>
      <c r="G22" s="35"/>
      <c r="I22" s="35"/>
    </row>
    <row r="23" spans="2:9" ht="29.25" customHeight="1" x14ac:dyDescent="0.35">
      <c r="B23" s="41" t="s">
        <v>10</v>
      </c>
      <c r="C23" s="41"/>
      <c r="D23" s="21">
        <v>0.1</v>
      </c>
      <c r="E23" s="22">
        <f>D23*D$21</f>
        <v>439803.30559</v>
      </c>
      <c r="F23" s="32"/>
    </row>
    <row r="24" spans="2:9" ht="29.25" customHeight="1" x14ac:dyDescent="0.35">
      <c r="B24" s="41" t="s">
        <v>13</v>
      </c>
      <c r="C24" s="41"/>
      <c r="D24" s="23">
        <f>IF(D22&gt;10%,MIN(D22-10%,10%),0%)</f>
        <v>0</v>
      </c>
      <c r="E24" s="22">
        <f>D24*D$21</f>
        <v>0</v>
      </c>
    </row>
    <row r="25" spans="2:9" ht="29.25" customHeight="1" x14ac:dyDescent="0.35">
      <c r="B25" s="41" t="s">
        <v>14</v>
      </c>
      <c r="C25" s="41"/>
      <c r="D25" s="23">
        <f>IF(D22&gt;20%,2*(D22-20%),0%)</f>
        <v>0</v>
      </c>
      <c r="E25" s="22">
        <f>D25*D$21</f>
        <v>0</v>
      </c>
    </row>
    <row r="26" spans="2:9" ht="29.25" customHeight="1" x14ac:dyDescent="0.35">
      <c r="B26" s="42" t="s">
        <v>27</v>
      </c>
      <c r="C26" s="42"/>
      <c r="D26" s="43">
        <f>SUM(E23:E25)</f>
        <v>439803.30559</v>
      </c>
      <c r="E26" s="43"/>
    </row>
    <row r="27" spans="2:9" ht="30" customHeight="1" x14ac:dyDescent="0.35">
      <c r="B27" s="44" t="s">
        <v>31</v>
      </c>
      <c r="C27" s="44"/>
      <c r="D27" s="45">
        <f>ROUND((1-$D$12)*$D26,0)</f>
        <v>439803</v>
      </c>
      <c r="E27" s="45"/>
    </row>
  </sheetData>
  <sheetProtection algorithmName="SHA-512" hashValue="m/hM+3Ooe++eJmLVVuaeExUdxYIg/PrOQNGUN/aVTBVSuEcW+IAB1iem1R8EyEG9X5L/yFKBwnjro8njGpqHSg==" saltValue="3NRvrEQNL8oIbUcT0Frg9g==" spinCount="100000" sheet="1" objects="1" scenarios="1"/>
  <mergeCells count="24">
    <mergeCell ref="B12:C12"/>
    <mergeCell ref="D12:E12"/>
    <mergeCell ref="B3:E3"/>
    <mergeCell ref="B4:E4"/>
    <mergeCell ref="A6:A7"/>
    <mergeCell ref="E6:E7"/>
    <mergeCell ref="C9:C11"/>
    <mergeCell ref="E9:E11"/>
    <mergeCell ref="B15:E15"/>
    <mergeCell ref="B16:C16"/>
    <mergeCell ref="D16:E16"/>
    <mergeCell ref="B17:C17"/>
    <mergeCell ref="D17:E17"/>
    <mergeCell ref="B20:E20"/>
    <mergeCell ref="B25:C25"/>
    <mergeCell ref="B26:C26"/>
    <mergeCell ref="D26:E26"/>
    <mergeCell ref="B27:C27"/>
    <mergeCell ref="D27:E27"/>
    <mergeCell ref="B22:C22"/>
    <mergeCell ref="B23:C23"/>
    <mergeCell ref="B24:C24"/>
    <mergeCell ref="B21:C21"/>
    <mergeCell ref="D21:E21"/>
  </mergeCells>
  <dataValidations count="1">
    <dataValidation type="list" allowBlank="1" showInputMessage="1" showErrorMessage="1" sqref="D6:D11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2016-02-02T10:53:31Z</dcterms:created>
  <dcterms:modified xsi:type="dcterms:W3CDTF">2024-04-10T09:24:39Z</dcterms:modified>
</cp:coreProperties>
</file>