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.sodani\Desktop\Consip\backup\D\Documenti\Strategie di gara\stampanti\Stampanti 21\Documentazione\Doc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VENZIONE" sheetId="13" r:id="rId2"/>
  </sheets>
  <calcPr calcId="162913"/>
</workbook>
</file>

<file path=xl/calcChain.xml><?xml version="1.0" encoding="utf-8"?>
<calcChain xmlns="http://schemas.openxmlformats.org/spreadsheetml/2006/main">
  <c r="E6" i="13" l="1"/>
  <c r="E8" i="13" l="1"/>
  <c r="E10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<sst xmlns="http://schemas.openxmlformats.org/spreadsheetml/2006/main" count="43" uniqueCount="40">
  <si>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</si>
  <si>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</si>
  <si>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</si>
  <si>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</si>
  <si>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</si>
  <si>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</si>
  <si>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</si>
  <si>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</si>
  <si>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</si>
  <si>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</si>
  <si>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</si>
  <si>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</si>
  <si>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</si>
  <si>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</si>
  <si>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</si>
  <si>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</si>
  <si>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</si>
  <si>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</si>
  <si>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</si>
  <si>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</si>
  <si>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</si>
  <si>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</si>
  <si>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</si>
  <si>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</si>
  <si>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</si>
  <si>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</si>
  <si>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</si>
  <si>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</si>
  <si>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</si>
  <si>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</si>
  <si>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</si>
  <si>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</si>
  <si>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</si>
  <si>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</si>
  <si>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</si>
  <si>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</si>
  <si>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</si>
  <si>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</si>
  <si>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t>UNI EN ISO 14001 Sistemi di gestione ambientale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</si>
  <si>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par.19 del disciplinare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</si>
</sst>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7" fillId="0" borderId="0" xfId="0" applyFont="1" applyFill="1" applyAlignment="1">
      <alignment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9" fontId="18" fillId="0" borderId="2" xfId="0" applyNumberFormat="1" applyFont="1" applyFill="1" applyBorder="1" applyAlignment="1">
      <alignment horizontal="center" vertical="center"/>
    </xf>
    <xf numFmtId="9" fontId="18" fillId="0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24</v>
      </c>
    </row>
    <row r="4" spans="1:4" s="25" customFormat="1" ht="31.5" customHeight="1" x14ac:dyDescent="0.35">
      <c r="C4" s="27" t="s">
        <v>25</v>
      </c>
      <c r="D4" s="27"/>
    </row>
    <row r="5" spans="1:4" s="25" customFormat="1" ht="31.5" customHeight="1" x14ac:dyDescent="0.35">
      <c r="C5" s="27" t="s">
        <v>26</v>
      </c>
      <c r="D5" s="27"/>
    </row>
    <row r="6" spans="1:4" s="25" customFormat="1" ht="31.5" customHeight="1" x14ac:dyDescent="0.35">
      <c r="C6" s="27" t="s">
        <v>27</v>
      </c>
      <c r="D6" s="27"/>
    </row>
    <row r="7" spans="1:4" x14ac:dyDescent="0.35">
      <c r="C7" s="28"/>
      <c r="D7" s="28"/>
    </row>
    <row r="8" spans="1:4" x14ac:dyDescent="0.35">
      <c r="C8" s="27" t="s">
        <v>28</v>
      </c>
      <c r="D8" s="27"/>
    </row>
    <row r="9" spans="1:4" ht="34.5" customHeight="1" x14ac:dyDescent="0.35">
      <c r="C9" s="22" t="s">
        <v>29</v>
      </c>
      <c r="D9" s="21" t="s">
        <v>35</v>
      </c>
    </row>
    <row r="10" spans="1:4" ht="34.5" customHeight="1" x14ac:dyDescent="0.35">
      <c r="C10" s="23" t="s">
        <v>30</v>
      </c>
      <c r="D10" s="21" t="s">
        <v>31</v>
      </c>
    </row>
    <row r="11" spans="1:4" ht="34.5" customHeight="1" x14ac:dyDescent="0.35">
      <c r="C11" s="24" t="s">
        <v>32</v>
      </c>
      <c r="D11" s="21" t="s">
        <v>33</v>
      </c>
    </row>
    <row r="12" spans="1:4" x14ac:dyDescent="0.35">
      <c r="C12" s="21"/>
      <c r="D12" s="21"/>
    </row>
    <row r="13" spans="1:4" x14ac:dyDescent="0.35">
      <c r="C13" s="20"/>
    </row>
    <row r="14" spans="1:4" x14ac:dyDescent="0.35">
      <c r="C14" s="20"/>
    </row>
    <row r="15" spans="1:4" x14ac:dyDescent="0.35">
      <c r="C15" s="20"/>
    </row>
    <row r="16" spans="1:4" x14ac:dyDescent="0.35">
      <c r="C16" s="20"/>
    </row>
    <row r="17" spans="3:3" x14ac:dyDescent="0.35">
      <c r="C17" s="20"/>
    </row>
    <row r="18" spans="3:3" x14ac:dyDescent="0.35">
      <c r="C18" s="20"/>
    </row>
    <row r="19" spans="3:3" x14ac:dyDescent="0.35">
      <c r="C19" s="20"/>
    </row>
    <row r="20" spans="3:3" x14ac:dyDescent="0.35">
      <c r="C20" s="20"/>
    </row>
    <row r="21" spans="3:3" x14ac:dyDescent="0.35">
      <c r="C21" s="20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"/>
  <sheetViews>
    <sheetView tabSelected="1" topLeftCell="A22" zoomScaleNormal="100" zoomScaleSheetLayoutView="97" workbookViewId="0">
      <selection activeCell="I24" sqref="I24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6" t="s">
        <v>17</v>
      </c>
      <c r="C3" s="46"/>
      <c r="D3" s="46"/>
      <c r="E3" s="46"/>
      <c r="F3" s="1"/>
    </row>
    <row r="4" spans="1:13" ht="28.5" customHeight="1" x14ac:dyDescent="0.35">
      <c r="B4" s="30" t="s">
        <v>18</v>
      </c>
      <c r="C4" s="31"/>
      <c r="D4" s="31"/>
      <c r="E4" s="32"/>
      <c r="F4" s="1"/>
    </row>
    <row r="5" spans="1:13" ht="26" x14ac:dyDescent="0.35">
      <c r="B5" s="12" t="s">
        <v>4</v>
      </c>
      <c r="C5" s="12" t="s">
        <v>1</v>
      </c>
      <c r="D5" s="12" t="s">
        <v>0</v>
      </c>
      <c r="E5" s="12" t="s">
        <v>6</v>
      </c>
      <c r="F5" s="1"/>
    </row>
    <row r="6" spans="1:13" x14ac:dyDescent="0.35">
      <c r="A6" s="62"/>
      <c r="B6" s="8" t="s">
        <v>8</v>
      </c>
      <c r="C6" s="3">
        <v>0.3</v>
      </c>
      <c r="D6" s="6" t="s">
        <v>34</v>
      </c>
      <c r="E6" s="63">
        <f>IF(D7="s",C7,IF(D6="s",C6,0))</f>
        <v>0</v>
      </c>
      <c r="F6" s="1"/>
    </row>
    <row r="7" spans="1:13" ht="26" x14ac:dyDescent="0.35">
      <c r="A7" s="62"/>
      <c r="B7" s="8" t="s">
        <v>9</v>
      </c>
      <c r="C7" s="3">
        <v>0.5</v>
      </c>
      <c r="D7" s="6" t="s">
        <v>34</v>
      </c>
      <c r="E7" s="64"/>
      <c r="F7" s="1"/>
    </row>
    <row r="8" spans="1:13" ht="52" x14ac:dyDescent="0.35">
      <c r="B8" s="8" t="s">
        <v>10</v>
      </c>
      <c r="C8" s="3">
        <v>0.1</v>
      </c>
      <c r="D8" s="6" t="s">
        <v>34</v>
      </c>
      <c r="E8" s="9">
        <f>IF(D8="s",C8,0)</f>
        <v>0</v>
      </c>
      <c r="F8" s="26"/>
      <c r="G8" s="10"/>
    </row>
    <row r="9" spans="1:13" x14ac:dyDescent="0.35">
      <c r="B9" s="13" t="s">
        <v>11</v>
      </c>
      <c r="C9" s="14"/>
      <c r="D9" s="15"/>
      <c r="E9" s="16"/>
      <c r="F9" s="56"/>
      <c r="G9" s="57"/>
      <c r="H9" s="57"/>
      <c r="I9" s="57"/>
      <c r="J9" s="57"/>
      <c r="K9" s="57"/>
      <c r="L9" s="57"/>
      <c r="M9" s="57"/>
    </row>
    <row r="10" spans="1:13" ht="40.5" customHeight="1" x14ac:dyDescent="0.35">
      <c r="A10" s="11"/>
      <c r="B10" s="8" t="s">
        <v>38</v>
      </c>
      <c r="C10" s="3">
        <v>0.2</v>
      </c>
      <c r="D10" s="6" t="s">
        <v>34</v>
      </c>
      <c r="E10" s="9">
        <f>IF(D10="s",C10,0)</f>
        <v>0</v>
      </c>
      <c r="F10" s="56"/>
      <c r="G10" s="57"/>
      <c r="H10" s="57"/>
      <c r="I10" s="57"/>
      <c r="J10" s="57"/>
      <c r="K10" s="57"/>
      <c r="L10" s="57"/>
      <c r="M10" s="57"/>
    </row>
    <row r="11" spans="1:13" ht="43.5" customHeight="1" x14ac:dyDescent="0.35">
      <c r="B11" s="65" t="s">
        <v>7</v>
      </c>
      <c r="C11" s="66"/>
      <c r="D11" s="67">
        <f>IFERROR(1-(1-E6)*(1-E8)*(1-E10),1-(1-E6)*(1-E10))</f>
        <v>0</v>
      </c>
      <c r="E11" s="67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46" t="s">
        <v>12</v>
      </c>
      <c r="C14" s="46"/>
      <c r="D14" s="46"/>
      <c r="E14" s="46"/>
    </row>
    <row r="15" spans="1:13" ht="60.75" customHeight="1" x14ac:dyDescent="0.35">
      <c r="B15" s="58" t="s">
        <v>36</v>
      </c>
      <c r="C15" s="59"/>
      <c r="D15" s="51">
        <v>1000000</v>
      </c>
      <c r="E15" s="52"/>
      <c r="F15" s="4"/>
    </row>
    <row r="16" spans="1:13" x14ac:dyDescent="0.35">
      <c r="B16" s="60" t="s">
        <v>13</v>
      </c>
      <c r="C16" s="61"/>
      <c r="D16" s="29">
        <f>ROUND((1-$D$11)*$D15,0)</f>
        <v>1000000</v>
      </c>
      <c r="E16" s="29"/>
    </row>
    <row r="19" spans="2:6" ht="31.5" customHeight="1" x14ac:dyDescent="0.35">
      <c r="B19" s="46" t="s">
        <v>19</v>
      </c>
      <c r="C19" s="47"/>
      <c r="D19" s="47"/>
      <c r="E19" s="48"/>
      <c r="F19" s="17"/>
    </row>
    <row r="20" spans="2:6" ht="61.5" customHeight="1" x14ac:dyDescent="0.35">
      <c r="B20" s="49" t="s">
        <v>37</v>
      </c>
      <c r="C20" s="50"/>
      <c r="D20" s="51">
        <v>1000000</v>
      </c>
      <c r="E20" s="52"/>
      <c r="F20" s="4"/>
    </row>
    <row r="21" spans="2:6" ht="20.25" customHeight="1" x14ac:dyDescent="0.35">
      <c r="B21" s="53" t="s">
        <v>20</v>
      </c>
      <c r="C21" s="54"/>
      <c r="D21" s="54"/>
      <c r="E21" s="55"/>
    </row>
    <row r="22" spans="2:6" x14ac:dyDescent="0.35">
      <c r="B22" s="38" t="s">
        <v>2</v>
      </c>
      <c r="C22" s="39"/>
      <c r="D22" s="44">
        <v>0.02</v>
      </c>
      <c r="E22" s="45"/>
      <c r="F22" s="4"/>
    </row>
    <row r="23" spans="2:6" ht="30" customHeight="1" x14ac:dyDescent="0.35">
      <c r="B23" s="40" t="s">
        <v>15</v>
      </c>
      <c r="C23" s="41"/>
      <c r="D23" s="42">
        <f>D22*D$20</f>
        <v>20000</v>
      </c>
      <c r="E23" s="43"/>
    </row>
    <row r="24" spans="2:6" x14ac:dyDescent="0.35">
      <c r="B24" s="37" t="s">
        <v>3</v>
      </c>
      <c r="C24" s="37"/>
      <c r="D24" s="29">
        <f>ROUND((1-$D$11)*$D23,0)</f>
        <v>20000</v>
      </c>
      <c r="E24" s="29"/>
    </row>
    <row r="25" spans="2:6" ht="36.75" customHeight="1" x14ac:dyDescent="0.35">
      <c r="B25" s="33" t="s">
        <v>21</v>
      </c>
      <c r="C25" s="33"/>
      <c r="D25" s="33"/>
      <c r="E25" s="33"/>
    </row>
    <row r="26" spans="2:6" ht="48.75" customHeight="1" x14ac:dyDescent="0.35">
      <c r="B26" s="34" t="s">
        <v>39</v>
      </c>
      <c r="C26" s="34"/>
      <c r="D26" s="7">
        <v>0.24</v>
      </c>
      <c r="E26" s="18"/>
      <c r="F26" s="4"/>
    </row>
    <row r="27" spans="2:6" ht="29.25" customHeight="1" x14ac:dyDescent="0.35">
      <c r="B27" s="34" t="s">
        <v>14</v>
      </c>
      <c r="C27" s="34"/>
      <c r="D27" s="19">
        <v>0.05</v>
      </c>
      <c r="E27" s="2">
        <f>D27*D$20</f>
        <v>50000</v>
      </c>
      <c r="F27" s="4"/>
    </row>
    <row r="28" spans="2:6" ht="29.25" customHeight="1" x14ac:dyDescent="0.35">
      <c r="B28" s="34" t="s">
        <v>22</v>
      </c>
      <c r="C28" s="34"/>
      <c r="D28" s="19">
        <f>IF(D26&gt;10%,MIN(D26-10%,10%),0%)</f>
        <v>0.1</v>
      </c>
      <c r="E28" s="2">
        <f>D28*D$20</f>
        <v>100000</v>
      </c>
    </row>
    <row r="29" spans="2:6" ht="29.25" customHeight="1" x14ac:dyDescent="0.35">
      <c r="B29" s="34" t="s">
        <v>23</v>
      </c>
      <c r="C29" s="34"/>
      <c r="D29" s="19">
        <f>IF(D26&gt;20%,2*(D26-20%),0%)</f>
        <v>7.999999999999996E-2</v>
      </c>
      <c r="E29" s="2">
        <f>D29*D$20</f>
        <v>79999.999999999956</v>
      </c>
    </row>
    <row r="30" spans="2:6" ht="29.25" customHeight="1" x14ac:dyDescent="0.35">
      <c r="B30" s="35" t="s">
        <v>16</v>
      </c>
      <c r="C30" s="35"/>
      <c r="D30" s="36">
        <f>SUM(E27:E29)</f>
        <v>229999.99999999994</v>
      </c>
      <c r="E30" s="36"/>
    </row>
    <row r="31" spans="2:6" ht="30" customHeight="1" x14ac:dyDescent="0.35">
      <c r="B31" s="37" t="s">
        <v>5</v>
      </c>
      <c r="C31" s="37"/>
      <c r="D31" s="29">
        <f>ROUND((1-$D$11)*$D30,0)</f>
        <v>230000</v>
      </c>
      <c r="E31" s="29"/>
    </row>
  </sheetData>
  <mergeCells count="31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count="1">
    <dataValidation type="list" allowBlank="1" showInputMessage="1" showErrorMessage="1" sqref="D6:D10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Sodani Andrea</cp:lastModifiedBy>
  <dcterms:created xsi:type="dcterms:W3CDTF">2016-02-02T10:53:31Z</dcterms:created>
  <dcterms:modified xsi:type="dcterms:W3CDTF">2024-05-28T14:03:12Z</dcterms:modified>
</cp:coreProperties>
</file>