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cenzo.pistorio\Desktop\Consip\ID 2769 - QXN\Pubblicazione\editabili\Allegati\"/>
    </mc:Choice>
  </mc:AlternateContent>
  <xr:revisionPtr revIDLastSave="0" documentId="13_ncr:1_{AD89F0A5-9F99-47C2-A7B3-2119C4CE9621}" xr6:coauthVersionLast="47" xr6:coauthVersionMax="47" xr10:uidLastSave="{00000000-0000-0000-0000-000000000000}"/>
  <bookViews>
    <workbookView xWindow="-120" yWindow="-120" windowWidth="29040" windowHeight="1584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6" l="1"/>
  <c r="D24" i="16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<sst xmlns="http://schemas.openxmlformats.org/spreadsheetml/2006/main" count="38" uniqueCount="35">
  <si>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</si>
  <si>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</si>
  <si>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</si>
  <si>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</si>
  <si>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</si>
  <si>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</si>
  <si>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</si>
  <si>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B.  Fideiussione, emessa e firmata digitalmente, gestita mediante ricorso a piattaforme operanti con tecnologie basate su registri distribuiti (come da comma 3 art. 106)</t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</si>
  <si>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</si>
  <si>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</si>
  <si>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</si>
  <si>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</si>
  <si>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</si>
  <si>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</si>
  <si>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</si>
  <si>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</si>
  <si>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</si>
  <si>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</si>
  <si>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</si>
  <si>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</si>
  <si>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</si>
  <si>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</si>
  <si>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</si>
  <si>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</si>
  <si>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</si>
  <si>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</si>
  <si>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</si>
  <si>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</si>
  <si>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</si>
  <si>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</si>
  <si>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</si>
  <si>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Possesso ISO 14001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</si>
  <si>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</si>
  <si>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</si>
  <si>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17 del disciplinare di gara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</si>
</sst>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Alignment="1">
      <alignment vertical="center"/>
    </xf>
    <xf numFmtId="165" fontId="0" fillId="0" borderId="0" xfId="0" applyNumberFormat="1" applyFill="1"/>
    <xf numFmtId="0" fontId="0" fillId="0" borderId="0" xfId="0" applyFill="1"/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0" sqref="D10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16</v>
      </c>
    </row>
    <row r="4" spans="1:4" s="23" customFormat="1" ht="31.5" customHeight="1" x14ac:dyDescent="0.25">
      <c r="C4" s="25" t="s">
        <v>17</v>
      </c>
      <c r="D4" s="25"/>
    </row>
    <row r="5" spans="1:4" s="23" customFormat="1" ht="31.5" customHeight="1" x14ac:dyDescent="0.25">
      <c r="C5" s="25" t="s">
        <v>18</v>
      </c>
      <c r="D5" s="25"/>
    </row>
    <row r="6" spans="1:4" s="23" customFormat="1" ht="31.5" customHeight="1" x14ac:dyDescent="0.25">
      <c r="C6" s="25" t="s">
        <v>19</v>
      </c>
      <c r="D6" s="25"/>
    </row>
    <row r="7" spans="1:4" x14ac:dyDescent="0.25">
      <c r="C7" s="26"/>
      <c r="D7" s="26"/>
    </row>
    <row r="8" spans="1:4" x14ac:dyDescent="0.25">
      <c r="C8" s="25" t="s">
        <v>20</v>
      </c>
      <c r="D8" s="25"/>
    </row>
    <row r="9" spans="1:4" ht="34.5" customHeight="1" x14ac:dyDescent="0.25">
      <c r="C9" s="20" t="s">
        <v>21</v>
      </c>
      <c r="D9" s="19" t="s">
        <v>27</v>
      </c>
    </row>
    <row r="10" spans="1:4" ht="34.5" customHeight="1" x14ac:dyDescent="0.25">
      <c r="C10" s="21" t="s">
        <v>22</v>
      </c>
      <c r="D10" s="19" t="s">
        <v>23</v>
      </c>
    </row>
    <row r="11" spans="1:4" ht="34.5" customHeight="1" x14ac:dyDescent="0.25">
      <c r="C11" s="22" t="s">
        <v>24</v>
      </c>
      <c r="D11" s="19" t="s">
        <v>25</v>
      </c>
    </row>
    <row r="12" spans="1:4" x14ac:dyDescent="0.25">
      <c r="C12" s="19"/>
      <c r="D12" s="19"/>
    </row>
    <row r="13" spans="1:4" x14ac:dyDescent="0.25">
      <c r="C13" s="18"/>
    </row>
    <row r="14" spans="1:4" x14ac:dyDescent="0.25">
      <c r="C14" s="18"/>
    </row>
    <row r="15" spans="1:4" x14ac:dyDescent="0.25">
      <c r="C15" s="18"/>
    </row>
    <row r="16" spans="1:4" x14ac:dyDescent="0.25">
      <c r="C16" s="18"/>
    </row>
    <row r="17" spans="3:3" x14ac:dyDescent="0.25">
      <c r="C17" s="18"/>
    </row>
    <row r="18" spans="3:3" x14ac:dyDescent="0.25">
      <c r="C18" s="18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topLeftCell="A11" zoomScaleNormal="100" zoomScaleSheetLayoutView="97" workbookViewId="0">
      <selection activeCell="F9" sqref="F9:M10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</cols>
  <sheetData>
    <row r="2" spans="1:13" x14ac:dyDescent="0.25">
      <c r="B2" s="1"/>
      <c r="C2" s="1"/>
      <c r="D2" s="1"/>
      <c r="E2" s="1"/>
      <c r="F2" s="1"/>
    </row>
    <row r="3" spans="1:13" ht="28.5" customHeight="1" x14ac:dyDescent="0.25">
      <c r="B3" s="37" t="s">
        <v>12</v>
      </c>
      <c r="C3" s="37"/>
      <c r="D3" s="37"/>
      <c r="E3" s="37"/>
      <c r="F3" s="1"/>
    </row>
    <row r="4" spans="1:13" ht="28.5" customHeight="1" x14ac:dyDescent="0.25">
      <c r="B4" s="48" t="s">
        <v>13</v>
      </c>
      <c r="C4" s="49"/>
      <c r="D4" s="49"/>
      <c r="E4" s="50"/>
      <c r="F4" s="1"/>
    </row>
    <row r="5" spans="1:13" ht="25.5" x14ac:dyDescent="0.2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25">
      <c r="A6" s="51"/>
      <c r="B6" s="8" t="s">
        <v>5</v>
      </c>
      <c r="C6" s="3">
        <v>0.3</v>
      </c>
      <c r="D6" s="6" t="s">
        <v>26</v>
      </c>
      <c r="E6" s="52">
        <f>IF(D7="s",C7,IF(D6="s",C6,0))</f>
        <v>0</v>
      </c>
      <c r="F6" s="1"/>
    </row>
    <row r="7" spans="1:13" ht="25.5" x14ac:dyDescent="0.25">
      <c r="A7" s="51"/>
      <c r="B7" s="8" t="s">
        <v>6</v>
      </c>
      <c r="C7" s="3">
        <v>0.5</v>
      </c>
      <c r="D7" s="6" t="s">
        <v>26</v>
      </c>
      <c r="E7" s="53"/>
      <c r="F7" s="1"/>
    </row>
    <row r="8" spans="1:13" ht="51" x14ac:dyDescent="0.25">
      <c r="B8" s="8" t="s">
        <v>7</v>
      </c>
      <c r="C8" s="3">
        <v>0.1</v>
      </c>
      <c r="D8" s="6" t="s">
        <v>26</v>
      </c>
      <c r="E8" s="9">
        <f>IF(D8="s",C8,0)</f>
        <v>0</v>
      </c>
      <c r="F8" s="56"/>
      <c r="G8" s="57"/>
      <c r="H8" s="58"/>
      <c r="I8" s="58"/>
      <c r="J8" s="58"/>
      <c r="K8" s="58"/>
      <c r="L8" s="58"/>
      <c r="M8" s="58"/>
    </row>
    <row r="9" spans="1:13" x14ac:dyDescent="0.25">
      <c r="B9" s="12" t="s">
        <v>8</v>
      </c>
      <c r="C9" s="13"/>
      <c r="D9" s="14"/>
      <c r="E9" s="15"/>
      <c r="F9" s="54"/>
      <c r="G9" s="55"/>
      <c r="H9" s="55"/>
      <c r="I9" s="55"/>
      <c r="J9" s="55"/>
      <c r="K9" s="55"/>
      <c r="L9" s="55"/>
      <c r="M9" s="55"/>
    </row>
    <row r="10" spans="1:13" ht="40.5" customHeight="1" x14ac:dyDescent="0.25">
      <c r="A10" s="10"/>
      <c r="B10" s="8" t="s">
        <v>31</v>
      </c>
      <c r="C10" s="3">
        <v>0.2</v>
      </c>
      <c r="D10" s="6" t="s">
        <v>26</v>
      </c>
      <c r="E10" s="9">
        <f>IF(D10="s",C10,0)</f>
        <v>0</v>
      </c>
      <c r="F10" s="54"/>
      <c r="G10" s="55"/>
      <c r="H10" s="55"/>
      <c r="I10" s="55"/>
      <c r="J10" s="55"/>
      <c r="K10" s="55"/>
      <c r="L10" s="55"/>
      <c r="M10" s="55"/>
    </row>
    <row r="11" spans="1:13" ht="43.5" customHeight="1" x14ac:dyDescent="0.25">
      <c r="B11" s="34" t="s">
        <v>4</v>
      </c>
      <c r="C11" s="35"/>
      <c r="D11" s="36">
        <f>IFERROR(1-(1-E6)*(1-E8)*(1-E10),1-(1-E6)*(1-E10))</f>
        <v>0</v>
      </c>
      <c r="E11" s="36"/>
      <c r="F11" s="5"/>
    </row>
    <row r="12" spans="1:13" x14ac:dyDescent="0.25">
      <c r="B12" s="1"/>
      <c r="C12" s="1"/>
      <c r="D12" s="1"/>
      <c r="E12" s="1"/>
      <c r="F12" s="1"/>
    </row>
    <row r="14" spans="1:13" ht="27" customHeight="1" x14ac:dyDescent="0.25">
      <c r="B14" s="37" t="s">
        <v>9</v>
      </c>
      <c r="C14" s="37"/>
      <c r="D14" s="37"/>
      <c r="E14" s="37"/>
    </row>
    <row r="15" spans="1:13" ht="60.75" customHeight="1" x14ac:dyDescent="0.25">
      <c r="B15" s="44" t="s">
        <v>32</v>
      </c>
      <c r="C15" s="45"/>
      <c r="D15" s="42">
        <v>191508</v>
      </c>
      <c r="E15" s="43"/>
      <c r="F15" s="32"/>
      <c r="G15" s="33"/>
      <c r="H15" s="33"/>
      <c r="I15" s="33"/>
      <c r="J15" s="33"/>
      <c r="K15" s="33"/>
      <c r="L15" s="33"/>
      <c r="M15" s="33"/>
    </row>
    <row r="16" spans="1:13" x14ac:dyDescent="0.25">
      <c r="B16" s="46" t="s">
        <v>10</v>
      </c>
      <c r="C16" s="47"/>
      <c r="D16" s="30">
        <f>ROUND((1-$D$11)*$D15,0)</f>
        <v>191508</v>
      </c>
      <c r="E16" s="30"/>
    </row>
    <row r="19" spans="2:6" ht="31.5" customHeight="1" x14ac:dyDescent="0.25">
      <c r="B19" s="37" t="s">
        <v>28</v>
      </c>
      <c r="C19" s="38"/>
      <c r="D19" s="38"/>
      <c r="E19" s="39"/>
      <c r="F19" s="16"/>
    </row>
    <row r="20" spans="2:6" ht="61.5" customHeight="1" x14ac:dyDescent="0.25">
      <c r="B20" s="40" t="s">
        <v>33</v>
      </c>
      <c r="C20" s="41"/>
      <c r="D20" s="42">
        <v>1000000</v>
      </c>
      <c r="E20" s="43"/>
      <c r="F20" s="4"/>
    </row>
    <row r="21" spans="2:6" ht="44.25" customHeight="1" x14ac:dyDescent="0.25">
      <c r="B21" s="31" t="s">
        <v>34</v>
      </c>
      <c r="C21" s="31"/>
      <c r="D21" s="7">
        <v>0.24</v>
      </c>
      <c r="E21" s="17"/>
      <c r="F21" s="4"/>
    </row>
    <row r="22" spans="2:6" ht="29.25" customHeight="1" x14ac:dyDescent="0.25">
      <c r="B22" s="31" t="s">
        <v>11</v>
      </c>
      <c r="C22" s="31"/>
      <c r="D22" s="24">
        <v>0.1</v>
      </c>
      <c r="E22" s="2">
        <f>D22*D$20</f>
        <v>100000</v>
      </c>
      <c r="F22" s="4"/>
    </row>
    <row r="23" spans="2:6" ht="29.25" customHeight="1" x14ac:dyDescent="0.25">
      <c r="B23" s="31" t="s">
        <v>14</v>
      </c>
      <c r="C23" s="31"/>
      <c r="D23" s="9">
        <f>IF(D21&gt;10%,MIN(D21-10%,10%),0%)</f>
        <v>0.1</v>
      </c>
      <c r="E23" s="2">
        <f>D23*D$20</f>
        <v>100000</v>
      </c>
    </row>
    <row r="24" spans="2:6" ht="29.25" customHeight="1" x14ac:dyDescent="0.25">
      <c r="B24" s="31" t="s">
        <v>15</v>
      </c>
      <c r="C24" s="31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25">
      <c r="B25" s="27" t="s">
        <v>30</v>
      </c>
      <c r="C25" s="27"/>
      <c r="D25" s="28">
        <f>SUM(E22:E24)</f>
        <v>279999.99999999994</v>
      </c>
      <c r="E25" s="28"/>
    </row>
    <row r="26" spans="2:6" ht="30" customHeight="1" x14ac:dyDescent="0.25">
      <c r="B26" s="29" t="s">
        <v>29</v>
      </c>
      <c r="C26" s="29"/>
      <c r="D26" s="30">
        <f>ROUND((1-$D$11)*$D25,0)</f>
        <v>280000</v>
      </c>
      <c r="E26" s="30"/>
    </row>
  </sheetData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Pistorio Enzo</cp:lastModifiedBy>
  <dcterms:created xsi:type="dcterms:W3CDTF">2016-02-02T10:53:31Z</dcterms:created>
  <dcterms:modified xsi:type="dcterms:W3CDTF">2024-11-28T14:31:38Z</dcterms:modified>
</cp:coreProperties>
</file>