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pistorio\Desktop\Consip\ID 2758 - Potenziamento Infrastruttura Data Domain\Documentazione\editabili\"/>
    </mc:Choice>
  </mc:AlternateContent>
  <bookViews>
    <workbookView xWindow="0" yWindow="0" windowWidth="19200" windowHeight="5895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<sst xmlns="http://schemas.openxmlformats.org/spreadsheetml/2006/main" count="35" uniqueCount="33">
  <si>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</si>
  <si>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</si>
  <si>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</si>
  <si>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</si>
  <si>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</si>
  <si>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</si>
  <si>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</si>
  <si>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</si>
  <si>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</si>
  <si>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</si>
  <si>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</si>
  <si>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</si>
  <si>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</si>
  <si>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</si>
  <si>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</si>
  <si>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</si>
  <si>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</si>
  <si>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</si>
  <si>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</si>
  <si>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</si>
  <si>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</si>
  <si>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</si>
  <si>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</si>
  <si>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</si>
  <si>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</si>
  <si>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</si>
  <si>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</si>
  <si>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</si>
  <si>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</si>
  <si>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finale garanzia definitiva</t>
  </si>
  <si>
    <t>registrazione al sistema comunitario di ecogestione e audit EMAS;
certificazione UNI EN ISO 14001 - Sistema di gestione ambientale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</si>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</sst>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44" fontId="0" fillId="0" borderId="0" xfId="0" applyNumberFormat="1"/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D21"/>
  <sheetViews>
    <sheetView topLeftCell="A4" workbookViewId="0">
      <selection activeCell="C3" sqref="C3"/>
    </sheetView>
  </sheetViews>
  <sheetFormatPr defaultRowHeight="15" x14ac:dyDescent="0.25"/>
  <cols>
    <col min="3" max="3" width="20.28515625" customWidth="1"/>
    <col min="4" max="4" width="86" customWidth="1"/>
  </cols>
  <sheetData>
    <row r="4" spans="3:4" s="24" customFormat="1" ht="31.5" customHeight="1" x14ac:dyDescent="0.25">
      <c r="C4" s="26" t="s">
        <v>15</v>
      </c>
      <c r="D4" s="26"/>
    </row>
    <row r="5" spans="3:4" s="24" customFormat="1" ht="31.5" customHeight="1" x14ac:dyDescent="0.25">
      <c r="C5" s="26" t="s">
        <v>16</v>
      </c>
      <c r="D5" s="26"/>
    </row>
    <row r="6" spans="3:4" s="24" customFormat="1" ht="31.5" customHeight="1" x14ac:dyDescent="0.25">
      <c r="C6" s="26" t="s">
        <v>17</v>
      </c>
      <c r="D6" s="26"/>
    </row>
    <row r="7" spans="3:4" x14ac:dyDescent="0.25">
      <c r="C7" s="27"/>
      <c r="D7" s="27"/>
    </row>
    <row r="8" spans="3:4" x14ac:dyDescent="0.25">
      <c r="C8" s="26" t="s">
        <v>18</v>
      </c>
      <c r="D8" s="26"/>
    </row>
    <row r="9" spans="3:4" ht="34.5" customHeight="1" x14ac:dyDescent="0.25">
      <c r="C9" s="21" t="s">
        <v>19</v>
      </c>
      <c r="D9" s="20" t="s">
        <v>25</v>
      </c>
    </row>
    <row r="10" spans="3:4" ht="34.5" customHeight="1" x14ac:dyDescent="0.25">
      <c r="C10" s="22" t="s">
        <v>20</v>
      </c>
      <c r="D10" s="20" t="s">
        <v>21</v>
      </c>
    </row>
    <row r="11" spans="3:4" ht="34.5" customHeight="1" x14ac:dyDescent="0.25">
      <c r="C11" s="23" t="s">
        <v>22</v>
      </c>
      <c r="D11" s="20" t="s">
        <v>23</v>
      </c>
    </row>
    <row r="12" spans="3:4" x14ac:dyDescent="0.25">
      <c r="C12" s="20"/>
      <c r="D12" s="20"/>
    </row>
    <row r="13" spans="3:4" x14ac:dyDescent="0.25">
      <c r="C13" s="19"/>
    </row>
    <row r="14" spans="3:4" x14ac:dyDescent="0.25">
      <c r="C14" s="19"/>
    </row>
    <row r="15" spans="3:4" x14ac:dyDescent="0.25">
      <c r="C15" s="19"/>
    </row>
    <row r="16" spans="3:4" x14ac:dyDescent="0.25">
      <c r="C16" s="19"/>
    </row>
    <row r="17" spans="3:3" x14ac:dyDescent="0.25">
      <c r="C17" s="19"/>
    </row>
    <row r="18" spans="3:3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="115" zoomScaleNormal="115" zoomScaleSheetLayoutView="97" workbookViewId="0">
      <selection activeCell="F15" sqref="F15:H16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  <col min="6" max="8" width="16.85546875" bestFit="1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8" t="s">
        <v>11</v>
      </c>
      <c r="C3" s="38"/>
      <c r="D3" s="38"/>
      <c r="E3" s="38"/>
      <c r="F3" s="1"/>
    </row>
    <row r="4" spans="1:13" ht="28.5" customHeight="1" x14ac:dyDescent="0.25">
      <c r="B4" s="51" t="s">
        <v>12</v>
      </c>
      <c r="C4" s="52"/>
      <c r="D4" s="52"/>
      <c r="E4" s="53"/>
      <c r="F4" s="1"/>
    </row>
    <row r="5" spans="1:13" ht="25.5" x14ac:dyDescent="0.2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25">
      <c r="A6" s="54"/>
      <c r="B6" s="8" t="s">
        <v>5</v>
      </c>
      <c r="C6" s="3">
        <v>0.3</v>
      </c>
      <c r="D6" s="6" t="s">
        <v>24</v>
      </c>
      <c r="E6" s="55">
        <f>IF(D7="s",C7,IF(D6="s",C6,0))</f>
        <v>0</v>
      </c>
      <c r="F6" s="1"/>
    </row>
    <row r="7" spans="1:13" ht="25.5" x14ac:dyDescent="0.25">
      <c r="A7" s="54"/>
      <c r="B7" s="8" t="s">
        <v>6</v>
      </c>
      <c r="C7" s="3">
        <v>0.5</v>
      </c>
      <c r="D7" s="6" t="s">
        <v>24</v>
      </c>
      <c r="E7" s="56"/>
      <c r="F7" s="1"/>
    </row>
    <row r="8" spans="1:13" x14ac:dyDescent="0.25">
      <c r="B8" s="12" t="s">
        <v>7</v>
      </c>
      <c r="C8" s="13"/>
      <c r="D8" s="14"/>
      <c r="E8" s="15"/>
      <c r="F8" s="57"/>
      <c r="G8" s="58"/>
      <c r="H8" s="58"/>
      <c r="I8" s="58"/>
      <c r="J8" s="58"/>
      <c r="K8" s="58"/>
      <c r="L8" s="58"/>
      <c r="M8" s="58"/>
    </row>
    <row r="9" spans="1:13" ht="81.95" customHeight="1" x14ac:dyDescent="0.25">
      <c r="A9" s="10"/>
      <c r="B9" s="8" t="s">
        <v>30</v>
      </c>
      <c r="C9" s="3">
        <v>0.2</v>
      </c>
      <c r="D9" s="6" t="s">
        <v>24</v>
      </c>
      <c r="E9" s="9">
        <f>IF(D9="s",C9,0)</f>
        <v>0</v>
      </c>
      <c r="F9" s="57"/>
      <c r="G9" s="58"/>
      <c r="H9" s="58"/>
      <c r="I9" s="58"/>
      <c r="J9" s="58"/>
      <c r="K9" s="58"/>
      <c r="L9" s="58"/>
      <c r="M9" s="58"/>
    </row>
    <row r="10" spans="1:13" ht="43.5" customHeight="1" x14ac:dyDescent="0.25">
      <c r="B10" s="35" t="s">
        <v>4</v>
      </c>
      <c r="C10" s="36"/>
      <c r="D10" s="37">
        <f>IFERROR(1-(1-E6)*(1-#REF!)*(1-E9),1-(1-E6)*(1-E9))</f>
        <v>0</v>
      </c>
      <c r="E10" s="37"/>
      <c r="F10" s="5"/>
    </row>
    <row r="11" spans="1:13" x14ac:dyDescent="0.25">
      <c r="B11" s="1"/>
      <c r="C11" s="1"/>
      <c r="D11" s="1"/>
      <c r="E11" s="1"/>
      <c r="F11" s="1"/>
    </row>
    <row r="13" spans="1:13" ht="27" customHeight="1" x14ac:dyDescent="0.25">
      <c r="B13" s="38" t="s">
        <v>8</v>
      </c>
      <c r="C13" s="38"/>
      <c r="D13" s="38"/>
      <c r="E13" s="38"/>
    </row>
    <row r="14" spans="1:13" ht="60.75" customHeight="1" x14ac:dyDescent="0.25">
      <c r="B14" s="45" t="s">
        <v>28</v>
      </c>
      <c r="C14" s="46"/>
      <c r="D14" s="47">
        <v>439535.04</v>
      </c>
      <c r="E14" s="48"/>
      <c r="F14" s="33"/>
      <c r="G14" s="34"/>
      <c r="H14" s="34"/>
      <c r="I14" s="34"/>
      <c r="J14" s="34"/>
      <c r="K14" s="34"/>
      <c r="L14" s="34"/>
      <c r="M14" s="34"/>
    </row>
    <row r="15" spans="1:13" x14ac:dyDescent="0.25">
      <c r="B15" s="49" t="s">
        <v>9</v>
      </c>
      <c r="C15" s="50"/>
      <c r="D15" s="31">
        <f>ROUND((1-$D$10)*$D14,0)</f>
        <v>439535</v>
      </c>
      <c r="E15" s="31"/>
      <c r="F15" s="59"/>
      <c r="G15" s="59"/>
      <c r="H15" s="59"/>
    </row>
    <row r="16" spans="1:13" x14ac:dyDescent="0.25">
      <c r="F16" s="59"/>
      <c r="G16" s="59"/>
    </row>
    <row r="18" spans="2:6" ht="31.5" customHeight="1" x14ac:dyDescent="0.25">
      <c r="B18" s="38" t="s">
        <v>26</v>
      </c>
      <c r="C18" s="39"/>
      <c r="D18" s="39"/>
      <c r="E18" s="40"/>
      <c r="F18" s="16"/>
    </row>
    <row r="19" spans="2:6" ht="61.5" customHeight="1" x14ac:dyDescent="0.25">
      <c r="B19" s="41" t="s">
        <v>31</v>
      </c>
      <c r="C19" s="42"/>
      <c r="D19" s="43">
        <v>1000000</v>
      </c>
      <c r="E19" s="44"/>
      <c r="F19" s="4"/>
    </row>
    <row r="20" spans="2:6" ht="44.25" customHeight="1" x14ac:dyDescent="0.25">
      <c r="B20" s="32" t="s">
        <v>32</v>
      </c>
      <c r="C20" s="32"/>
      <c r="D20" s="7">
        <v>0.24</v>
      </c>
      <c r="E20" s="17"/>
      <c r="F20" s="4"/>
    </row>
    <row r="21" spans="2:6" ht="29.25" customHeight="1" x14ac:dyDescent="0.25">
      <c r="B21" s="32" t="s">
        <v>10</v>
      </c>
      <c r="C21" s="32"/>
      <c r="D21" s="25">
        <v>0.1</v>
      </c>
      <c r="E21" s="2">
        <f>D21*D$19</f>
        <v>100000</v>
      </c>
      <c r="F21" s="4"/>
    </row>
    <row r="22" spans="2:6" ht="29.25" customHeight="1" x14ac:dyDescent="0.25">
      <c r="B22" s="32" t="s">
        <v>13</v>
      </c>
      <c r="C22" s="32"/>
      <c r="D22" s="18">
        <f>IF(D20&gt;10%,MIN(D20-10%,10%),0%)</f>
        <v>0.1</v>
      </c>
      <c r="E22" s="2">
        <f>D22*D$19</f>
        <v>100000</v>
      </c>
    </row>
    <row r="23" spans="2:6" ht="29.25" customHeight="1" x14ac:dyDescent="0.25">
      <c r="B23" s="32" t="s">
        <v>14</v>
      </c>
      <c r="C23" s="32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25">
      <c r="B24" s="28" t="s">
        <v>27</v>
      </c>
      <c r="C24" s="28"/>
      <c r="D24" s="29">
        <f>SUM(E21:E23)</f>
        <v>279999.99999999994</v>
      </c>
      <c r="E24" s="29"/>
    </row>
    <row r="25" spans="2:6" ht="30" customHeight="1" x14ac:dyDescent="0.25">
      <c r="B25" s="30" t="s">
        <v>29</v>
      </c>
      <c r="C25" s="30"/>
      <c r="D25" s="31">
        <f>ROUND((1-$D$10)*$D24,0)</f>
        <v>280000</v>
      </c>
      <c r="E25" s="31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Enzo Pistorio</cp:lastModifiedBy>
  <cp:lastPrinted>2024-03-26T16:08:41Z</cp:lastPrinted>
  <dcterms:created xsi:type="dcterms:W3CDTF">2016-02-02T10:53:31Z</dcterms:created>
  <dcterms:modified xsi:type="dcterms:W3CDTF">2024-04-16T15:47:03Z</dcterms:modified>
</cp:coreProperties>
</file>