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 tabRatio="738"/>
  </bookViews>
  <sheets>
    <sheet name="Istruzioni compilazione" sheetId="4" r:id="rId1"/>
    <sheet name="Conto Economico" sheetId="15" r:id="rId2"/>
    <sheet name="Dettaglio costi del lavoro" sheetId="1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15" l="1"/>
  <c r="D46" i="15"/>
  <c r="D44" i="15"/>
  <c r="D43" i="15"/>
  <c r="D42" i="15"/>
  <c r="D38" i="15"/>
  <c r="O16" i="15"/>
  <c r="O14" i="15"/>
  <c r="P16" i="15"/>
  <c r="P14" i="15"/>
  <c r="P13" i="15"/>
  <c r="P12" i="15"/>
  <c r="P10" i="15"/>
  <c r="P9" i="15"/>
  <c r="P8" i="15"/>
  <c r="P6" i="15"/>
  <c r="O13" i="15"/>
  <c r="O12" i="15"/>
  <c r="O10" i="15"/>
  <c r="O9" i="15"/>
  <c r="O8" i="15"/>
  <c r="O6" i="15"/>
  <c r="H16" i="15"/>
  <c r="G16" i="15"/>
  <c r="E37" i="15" l="1"/>
  <c r="E29" i="15"/>
  <c r="E24" i="15"/>
  <c r="E36" i="15"/>
  <c r="E35" i="15"/>
  <c r="E34" i="15"/>
  <c r="E33" i="15"/>
  <c r="E32" i="15"/>
  <c r="E31" i="15"/>
  <c r="E30" i="15"/>
  <c r="E38" i="15"/>
  <c r="Q6" i="15"/>
  <c r="Q10" i="15"/>
  <c r="Q14" i="15"/>
  <c r="Q9" i="15"/>
  <c r="Q13" i="15"/>
  <c r="Q12" i="15"/>
  <c r="Q8" i="15"/>
  <c r="Q16" i="15"/>
  <c r="E43" i="15"/>
  <c r="E44" i="15"/>
  <c r="E49" i="18"/>
  <c r="D49" i="18"/>
  <c r="E48" i="18"/>
  <c r="D48" i="18"/>
  <c r="C48" i="18"/>
  <c r="C49" i="18" s="1"/>
  <c r="D30" i="18"/>
  <c r="D33" i="18" s="1"/>
  <c r="E28" i="18"/>
  <c r="E31" i="18" s="1"/>
  <c r="D28" i="18"/>
  <c r="D31" i="18" s="1"/>
  <c r="C28" i="18"/>
  <c r="E20" i="18"/>
  <c r="D20" i="18"/>
  <c r="C20" i="18"/>
  <c r="C31" i="18" s="1"/>
  <c r="E16" i="18"/>
  <c r="E30" i="18" s="1"/>
  <c r="E33" i="18" s="1"/>
  <c r="D16" i="18"/>
  <c r="C16" i="18"/>
  <c r="C30" i="18" s="1"/>
  <c r="C33" i="18" s="1"/>
  <c r="E12" i="18"/>
  <c r="D12" i="18"/>
  <c r="C12" i="18"/>
  <c r="D34" i="18" l="1"/>
  <c r="D32" i="18"/>
  <c r="D35" i="18" s="1"/>
  <c r="E32" i="18"/>
  <c r="E35" i="18" s="1"/>
  <c r="E34" i="18"/>
  <c r="C34" i="18"/>
  <c r="C32" i="18"/>
  <c r="C35" i="18" s="1"/>
</calcChain>
</file>

<file path=xl/sharedStrings.xml><?xml version="1.0" encoding="utf-8"?>
<sst xmlns="http://schemas.openxmlformats.org/spreadsheetml/2006/main" count="125" uniqueCount="113">
  <si>
    <t>Ricavo totale</t>
  </si>
  <si>
    <t>Costo totale</t>
  </si>
  <si>
    <t>Livello</t>
  </si>
  <si>
    <t>Figura professionale</t>
  </si>
  <si>
    <t>CCNL applicato</t>
  </si>
  <si>
    <t>Totale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</si>
  <si>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</si>
  <si>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</si>
  <si>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</si>
  <si>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</si>
  <si>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</si>
  <si>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</si>
  <si>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</si>
  <si>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</si>
  <si>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</si>
  <si>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</si>
  <si>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</si>
  <si>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</si>
  <si>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</si>
  <si>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</si>
  <si>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</si>
  <si>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</si>
  <si>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</si>
  <si>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</si>
  <si>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</si>
  <si>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</si>
  <si>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</si>
  <si>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</si>
  <si>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</si>
  <si>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</si>
  <si>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</si>
  <si>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</si>
  <si>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</si>
  <si>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COSTI ULTERIORI GESTIONE COMMESSA</t>
  </si>
  <si>
    <t>Costo manodopera</t>
  </si>
  <si>
    <t>Subtotali ricavi</t>
  </si>
  <si>
    <t>Subtotali costi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</si>
  <si>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</si>
  <si>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</si>
  <si>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</si>
  <si>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</si>
  <si>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</si>
  <si>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</si>
  <si>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Ulteriori indicazioni</t>
  </si>
  <si>
    <t>Legenda colori adottati nei fogli di calcolo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</si>
  <si>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</si>
  <si>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</si>
  <si>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</si>
  <si>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</si>
  <si>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</si>
  <si>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</si>
  <si>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</si>
  <si>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</si>
  <si>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</si>
  <si>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</si>
  <si>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</si>
  <si>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</si>
  <si>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</si>
  <si>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</si>
  <si>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</si>
  <si>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</si>
  <si>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</si>
  <si>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</si>
  <si>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</si>
  <si>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</si>
  <si>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</si>
  <si>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</si>
  <si>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t>Oneri per la sicurezza</t>
  </si>
  <si>
    <t>Contriuto ANAC</t>
  </si>
  <si>
    <t>Premi assicurativi</t>
  </si>
  <si>
    <t>Fideiussioni</t>
  </si>
  <si>
    <t>ONERI PER LA SICUREZZA</t>
  </si>
  <si>
    <t>Costo medio gg/pp</t>
  </si>
  <si>
    <t>N</t>
  </si>
  <si>
    <t>Servizi Operativi:</t>
  </si>
  <si>
    <t>Personale Operativo (PO)</t>
  </si>
  <si>
    <t>Servizi di ristorazione (RIS)</t>
  </si>
  <si>
    <t>Impianti tecnici (TEC)</t>
  </si>
  <si>
    <t>EVENTO</t>
  </si>
  <si>
    <t>Peso medio  stimato del servizio sull'intera commessa*</t>
  </si>
  <si>
    <t>Costi generali di struttura</t>
  </si>
  <si>
    <t>Spese di trasferta</t>
  </si>
  <si>
    <t>Buoni pasto</t>
  </si>
  <si>
    <t>Costi relativi alla formazione</t>
  </si>
  <si>
    <t>Altri costi</t>
  </si>
  <si>
    <r>
      <t xml:space="preserve">Servizio 
</t>
    </r>
    <r>
      <rPr>
        <b/>
        <i/>
        <sz val="9"/>
        <color theme="1"/>
        <rFont val="Calibri"/>
        <family val="2"/>
        <scheme val="minor"/>
      </rPr>
      <t>(specificare impresa in caso di RTI)</t>
    </r>
  </si>
  <si>
    <t>Costo del personale impiegato</t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</si>
  <si>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</si>
  <si>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t>Costo totale del personale</t>
  </si>
  <si>
    <t>Costi totali servizi e personale</t>
  </si>
  <si>
    <t>N. risorse impiegate</t>
  </si>
  <si>
    <t>N. giornate</t>
  </si>
  <si>
    <t>Totale costo Manodopera*</t>
  </si>
  <si>
    <r>
      <t>Note</t>
    </r>
    <r>
      <rPr>
        <b/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 xml:space="preserve">
(eventuali e relative ad esempio alle modalità di approvvigionamento)</t>
    </r>
  </si>
  <si>
    <r>
      <t xml:space="preserve">1) Se necessario, aggiungere colonne alla tabella per ciascuna delle figure professionali di cui si intende fornire il dettaglio
2) I valori calcolati nelle celle arancione devono essere conicidenti con quelli utilizzati come "costo medio gg/persona" delle relative figure professionali nel foglio Conto Economico.
3) Questo foglio è utilizzabile per determinare il costo sia della manodopera che del personale direttamente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</t>
    </r>
  </si>
  <si>
    <t>Valori preimpostati da Consip (da non modificare se non con motivada giustificazione) o celle da lasciare vuote</t>
  </si>
  <si>
    <t>Per il calcolo del costo medio giorno/persona delle figure professionali impiegate, ove possibile, si suggerisce di utilizzare il foglio Dettaglio costi del lavoro</t>
  </si>
  <si>
    <t>Costi per dotazioni informatiche/tecniche</t>
  </si>
  <si>
    <t>Ribassi offerti</t>
  </si>
  <si>
    <t>Costo servizi/forniture</t>
  </si>
  <si>
    <t>Costo dei servizi/forniture</t>
  </si>
  <si>
    <t>COSTO MEDIO GIORNATA PERSONA</t>
  </si>
  <si>
    <t>Costo medio orario</t>
  </si>
  <si>
    <t>Massimale</t>
  </si>
  <si>
    <t>Si suggerisce di utilizzare i campi Note (o la Dichiarazione di cui all'Allegato 9 al Disciplinare Parte B) per illustrare metodolgie di calcolo o elementi rilevanti relativi alla riga corrispondente, se necessario a spiegare/motivare i dati riportati nel foglio di calcolo</t>
  </si>
  <si>
    <t>COSTI E RICAVI RELATIVI AI SERVIZI DI PROGETTAZIONE, ORGANIZZAZIONE, ALLESTIMENTO E GESTIONE «CHIAVI IN MANO» DEGLI ANNUAL MEETINGS 2025 DELLA BANCA ASIATICA DI SVILUPPO (ADB)</t>
  </si>
  <si>
    <t>Servizi tecnici:</t>
  </si>
  <si>
    <t>Allestimenti e Arredi (ALL-ARR)</t>
  </si>
  <si>
    <t>*La % indicata è stimata. Il concorrente può motivatamente indicare una % differente, sulla base della propria esperienza della conoscenza del proprio know how, dotazioni e rete di fornitura secondo le modalità disciplinate nella documentazione di gara</t>
  </si>
  <si>
    <t>Altri servizi (AS)</t>
  </si>
  <si>
    <t>Fare riferimento alle indicazioni fornite nell'Allegato 9 al Disciplnare  Parte A</t>
  </si>
  <si>
    <t>Direzione tecnica, segreteria organizzativa e figure per il coordinamento dei servizi (DT – SO)</t>
  </si>
  <si>
    <t>Servizio Transfer e trasporti (TT)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</si>
</sst>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B25"/>
        <bgColor indexed="64"/>
      </patternFill>
    </fill>
    <fill>
      <patternFill patternType="mediumGray">
        <bgColor theme="0" tint="-0.14993743705557422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0" fillId="11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4" fillId="3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/>
    <xf numFmtId="0" fontId="4" fillId="9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5" borderId="1" xfId="0" applyFont="1" applyFill="1" applyBorder="1"/>
    <xf numFmtId="0" fontId="4" fillId="9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44" fontId="3" fillId="5" borderId="1" xfId="0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>
      <alignment horizontal="center" vertical="center" wrapText="1"/>
    </xf>
    <xf numFmtId="165" fontId="4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vertical="center" wrapText="1"/>
    </xf>
    <xf numFmtId="0" fontId="10" fillId="14" borderId="1" xfId="0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44" fontId="3" fillId="5" borderId="1" xfId="1" applyFont="1" applyFill="1" applyBorder="1"/>
    <xf numFmtId="0" fontId="4" fillId="13" borderId="1" xfId="0" applyFont="1" applyFill="1" applyBorder="1" applyAlignment="1">
      <alignment horizontal="left" vertical="center" wrapText="1"/>
    </xf>
    <xf numFmtId="44" fontId="4" fillId="14" borderId="1" xfId="1" applyFont="1" applyFill="1" applyBorder="1"/>
    <xf numFmtId="0" fontId="8" fillId="9" borderId="1" xfId="0" applyFont="1" applyFill="1" applyBorder="1"/>
    <xf numFmtId="0" fontId="3" fillId="1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3" fillId="7" borderId="1" xfId="2" applyFont="1" applyFill="1" applyBorder="1" applyAlignment="1">
      <alignment horizontal="center" vertical="center" wrapText="1"/>
    </xf>
    <xf numFmtId="44" fontId="14" fillId="2" borderId="2" xfId="1" applyFont="1" applyFill="1" applyBorder="1" applyAlignment="1">
      <alignment vertical="center" wrapText="1"/>
    </xf>
    <xf numFmtId="44" fontId="8" fillId="18" borderId="1" xfId="0" applyNumberFormat="1" applyFont="1" applyFill="1" applyBorder="1" applyAlignment="1">
      <alignment horizontal="center" vertical="center" wrapText="1"/>
    </xf>
    <xf numFmtId="44" fontId="4" fillId="17" borderId="1" xfId="0" applyNumberFormat="1" applyFont="1" applyFill="1" applyBorder="1" applyAlignment="1">
      <alignment horizontal="center" vertical="center" wrapText="1"/>
    </xf>
    <xf numFmtId="44" fontId="8" fillId="18" borderId="4" xfId="0" applyNumberFormat="1" applyFont="1" applyFill="1" applyBorder="1" applyAlignment="1">
      <alignment horizontal="center" vertical="center" wrapText="1"/>
    </xf>
    <xf numFmtId="164" fontId="6" fillId="12" borderId="15" xfId="1" applyNumberFormat="1" applyFont="1" applyFill="1" applyBorder="1" applyAlignment="1">
      <alignment vertical="center" wrapText="1"/>
    </xf>
    <xf numFmtId="0" fontId="5" fillId="16" borderId="0" xfId="0" applyFont="1" applyFill="1" applyAlignment="1">
      <alignment vertical="center" wrapText="1"/>
    </xf>
    <xf numFmtId="9" fontId="12" fillId="16" borderId="2" xfId="2" applyFont="1" applyFill="1" applyBorder="1" applyAlignment="1">
      <alignment horizontal="center" vertical="center" wrapText="1"/>
    </xf>
    <xf numFmtId="44" fontId="3" fillId="16" borderId="12" xfId="1" applyFont="1" applyFill="1" applyBorder="1" applyAlignment="1">
      <alignment horizontal="center" vertical="center" wrapText="1"/>
    </xf>
    <xf numFmtId="44" fontId="3" fillId="16" borderId="10" xfId="1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44" fontId="3" fillId="16" borderId="1" xfId="1" applyFont="1" applyFill="1" applyBorder="1" applyAlignment="1">
      <alignment horizontal="center" vertical="center" wrapText="1"/>
    </xf>
    <xf numFmtId="9" fontId="12" fillId="16" borderId="11" xfId="2" applyFont="1" applyFill="1" applyBorder="1" applyAlignment="1">
      <alignment vertical="center" wrapText="1"/>
    </xf>
    <xf numFmtId="44" fontId="3" fillId="16" borderId="3" xfId="1" applyFont="1" applyFill="1" applyBorder="1" applyAlignment="1">
      <alignment horizontal="center" vertical="center" wrapText="1"/>
    </xf>
    <xf numFmtId="44" fontId="3" fillId="16" borderId="1" xfId="1" applyFont="1" applyFill="1" applyBorder="1" applyAlignment="1">
      <alignment vertical="center" wrapText="1"/>
    </xf>
    <xf numFmtId="0" fontId="3" fillId="16" borderId="2" xfId="0" applyFont="1" applyFill="1" applyBorder="1" applyAlignment="1">
      <alignment horizontal="left" vertical="center" wrapText="1"/>
    </xf>
    <xf numFmtId="0" fontId="3" fillId="16" borderId="3" xfId="0" applyFont="1" applyFill="1" applyBorder="1" applyAlignment="1">
      <alignment horizontal="left" vertical="center" wrapText="1"/>
    </xf>
    <xf numFmtId="0" fontId="3" fillId="16" borderId="4" xfId="0" applyFont="1" applyFill="1" applyBorder="1" applyAlignment="1">
      <alignment horizontal="left" vertical="center" wrapText="1"/>
    </xf>
    <xf numFmtId="0" fontId="0" fillId="16" borderId="0" xfId="0" applyFill="1"/>
    <xf numFmtId="0" fontId="0" fillId="16" borderId="0" xfId="0" applyFont="1" applyFill="1" applyAlignment="1">
      <alignment vertical="center" wrapText="1"/>
    </xf>
    <xf numFmtId="0" fontId="11" fillId="19" borderId="1" xfId="0" applyFont="1" applyFill="1" applyBorder="1" applyAlignment="1">
      <alignment horizontal="center" vertical="center" wrapText="1"/>
    </xf>
    <xf numFmtId="166" fontId="3" fillId="19" borderId="1" xfId="1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4" fillId="20" borderId="1" xfId="0" applyNumberFormat="1" applyFont="1" applyFill="1" applyBorder="1" applyAlignment="1">
      <alignment horizontal="center" vertical="center" wrapText="1"/>
    </xf>
    <xf numFmtId="0" fontId="7" fillId="16" borderId="1" xfId="0" applyFont="1" applyFill="1" applyBorder="1"/>
    <xf numFmtId="0" fontId="3" fillId="16" borderId="0" xfId="0" applyFont="1" applyFill="1"/>
    <xf numFmtId="0" fontId="4" fillId="16" borderId="1" xfId="0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/>
    </xf>
    <xf numFmtId="0" fontId="2" fillId="16" borderId="0" xfId="0" applyFont="1" applyFill="1" applyAlignment="1">
      <alignment wrapText="1"/>
    </xf>
    <xf numFmtId="44" fontId="3" fillId="16" borderId="1" xfId="1" applyFont="1" applyFill="1" applyBorder="1"/>
    <xf numFmtId="0" fontId="3" fillId="16" borderId="1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44" fontId="5" fillId="16" borderId="0" xfId="1" applyFont="1" applyFill="1" applyAlignment="1">
      <alignment vertical="center" wrapText="1"/>
    </xf>
    <xf numFmtId="9" fontId="3" fillId="7" borderId="8" xfId="2" applyFont="1" applyFill="1" applyBorder="1" applyAlignment="1">
      <alignment horizontal="center" vertical="center" wrapText="1"/>
    </xf>
    <xf numFmtId="9" fontId="4" fillId="9" borderId="1" xfId="2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/>
    </xf>
    <xf numFmtId="0" fontId="9" fillId="11" borderId="7" xfId="0" applyFont="1" applyFill="1" applyBorder="1" applyAlignment="1">
      <alignment horizontal="center"/>
    </xf>
    <xf numFmtId="0" fontId="0" fillId="16" borderId="2" xfId="0" applyFont="1" applyFill="1" applyBorder="1" applyAlignment="1">
      <alignment horizontal="left" vertical="center" wrapText="1"/>
    </xf>
    <xf numFmtId="0" fontId="0" fillId="16" borderId="3" xfId="0" applyFont="1" applyFill="1" applyBorder="1" applyAlignment="1">
      <alignment horizontal="left" vertical="center" wrapText="1"/>
    </xf>
    <xf numFmtId="0" fontId="0" fillId="16" borderId="4" xfId="0" applyFont="1" applyFill="1" applyBorder="1" applyAlignment="1">
      <alignment horizontal="left" vertical="center" wrapText="1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4" fillId="3" borderId="1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9" fontId="3" fillId="7" borderId="1" xfId="2" applyFont="1" applyFill="1" applyBorder="1" applyAlignment="1">
      <alignment horizontal="center" vertical="center" wrapText="1"/>
    </xf>
    <xf numFmtId="9" fontId="3" fillId="7" borderId="7" xfId="2" applyFont="1" applyFill="1" applyBorder="1" applyAlignment="1">
      <alignment horizontal="center" vertical="center" wrapText="1"/>
    </xf>
    <xf numFmtId="9" fontId="3" fillId="7" borderId="8" xfId="2" applyFont="1" applyFill="1" applyBorder="1" applyAlignment="1">
      <alignment horizontal="center" vertical="center" wrapText="1"/>
    </xf>
    <xf numFmtId="9" fontId="3" fillId="7" borderId="9" xfId="2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15" fillId="16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0" fillId="16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4" fontId="4" fillId="7" borderId="7" xfId="1" applyFont="1" applyFill="1" applyBorder="1" applyAlignment="1">
      <alignment horizontal="center" vertical="center" wrapText="1"/>
    </xf>
    <xf numFmtId="44" fontId="4" fillId="7" borderId="8" xfId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6" fillId="4" borderId="6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FFCB25"/>
      <color rgb="FFF6B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tabSelected="1" zoomScale="90" zoomScaleNormal="90" workbookViewId="0"/>
  </sheetViews>
  <sheetFormatPr defaultColWidth="8.7109375" defaultRowHeight="15" x14ac:dyDescent="0.25"/>
  <cols>
    <col min="1" max="1" width="2.42578125" style="54" customWidth="1"/>
    <col min="2" max="5" width="5.140625" style="54" customWidth="1"/>
    <col min="6" max="6" width="106.140625" style="54" customWidth="1"/>
    <col min="7" max="16384" width="8.7109375" style="54"/>
  </cols>
  <sheetData>
    <row r="2" spans="2:6" x14ac:dyDescent="0.25">
      <c r="B2" s="73" t="s">
        <v>44</v>
      </c>
      <c r="C2" s="73"/>
      <c r="D2" s="73"/>
      <c r="E2" s="73"/>
      <c r="F2" s="73"/>
    </row>
    <row r="3" spans="2:6" x14ac:dyDescent="0.25">
      <c r="B3" s="1"/>
      <c r="C3" s="2"/>
      <c r="D3" s="3"/>
      <c r="E3" s="4"/>
      <c r="F3" s="62" t="s">
        <v>15</v>
      </c>
    </row>
    <row r="4" spans="2:6" x14ac:dyDescent="0.25">
      <c r="B4" s="81"/>
      <c r="C4" s="81"/>
      <c r="D4" s="81"/>
      <c r="E4" s="81"/>
      <c r="F4" s="62" t="s">
        <v>95</v>
      </c>
    </row>
    <row r="5" spans="2:6" x14ac:dyDescent="0.25">
      <c r="B5" s="85"/>
      <c r="C5" s="85"/>
      <c r="D5" s="85"/>
      <c r="E5" s="85"/>
      <c r="F5" s="62" t="s">
        <v>13</v>
      </c>
    </row>
    <row r="6" spans="2:6" x14ac:dyDescent="0.25">
      <c r="B6" s="82"/>
      <c r="C6" s="82"/>
      <c r="D6" s="82"/>
      <c r="E6" s="82"/>
      <c r="F6" s="62" t="s">
        <v>14</v>
      </c>
    </row>
    <row r="7" spans="2:6" x14ac:dyDescent="0.25">
      <c r="B7" s="83"/>
      <c r="C7" s="83"/>
      <c r="D7" s="83"/>
      <c r="E7" s="83"/>
      <c r="F7" s="62" t="s">
        <v>35</v>
      </c>
    </row>
    <row r="8" spans="2:6" x14ac:dyDescent="0.25">
      <c r="B8" s="84"/>
      <c r="C8" s="84"/>
      <c r="D8" s="84"/>
      <c r="E8" s="84"/>
      <c r="F8" s="62" t="s">
        <v>36</v>
      </c>
    </row>
    <row r="9" spans="2:6" x14ac:dyDescent="0.25">
      <c r="B9" s="78"/>
      <c r="C9" s="79"/>
      <c r="D9" s="79"/>
      <c r="E9" s="80"/>
      <c r="F9" s="62" t="s">
        <v>37</v>
      </c>
    </row>
    <row r="11" spans="2:6" x14ac:dyDescent="0.25">
      <c r="B11" s="74" t="s">
        <v>43</v>
      </c>
      <c r="C11" s="74"/>
      <c r="D11" s="74"/>
      <c r="E11" s="74"/>
      <c r="F11" s="74"/>
    </row>
    <row r="12" spans="2:6" ht="33" customHeight="1" x14ac:dyDescent="0.25">
      <c r="B12" s="75" t="s">
        <v>110</v>
      </c>
      <c r="C12" s="76"/>
      <c r="D12" s="76"/>
      <c r="E12" s="76"/>
      <c r="F12" s="77"/>
    </row>
    <row r="13" spans="2:6" ht="33" customHeight="1" x14ac:dyDescent="0.25">
      <c r="B13" s="75" t="s">
        <v>96</v>
      </c>
      <c r="C13" s="76"/>
      <c r="D13" s="76"/>
      <c r="E13" s="76"/>
      <c r="F13" s="77"/>
    </row>
    <row r="14" spans="2:6" ht="33" customHeight="1" x14ac:dyDescent="0.25">
      <c r="B14" s="75" t="s">
        <v>104</v>
      </c>
      <c r="C14" s="76"/>
      <c r="D14" s="76"/>
      <c r="E14" s="76"/>
      <c r="F14" s="77"/>
    </row>
    <row r="15" spans="2:6" ht="33" customHeight="1" x14ac:dyDescent="0.25">
      <c r="B15" s="75" t="s">
        <v>45</v>
      </c>
      <c r="C15" s="76"/>
      <c r="D15" s="76"/>
      <c r="E15" s="76"/>
      <c r="F15" s="77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&amp;LConsip Public
Gara ID 2753 - Allegato 9.1 Giustificativi anomalia e costi della manodopera e della sicurezza - Schema Conto Economico commessa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3"/>
  <sheetViews>
    <sheetView zoomScale="80" zoomScaleNormal="80" zoomScalePageLayoutView="70" workbookViewId="0">
      <selection activeCell="B1" sqref="B1:N1"/>
    </sheetView>
  </sheetViews>
  <sheetFormatPr defaultColWidth="8.7109375" defaultRowHeight="12" x14ac:dyDescent="0.25"/>
  <cols>
    <col min="1" max="1" width="1.5703125" style="42" customWidth="1"/>
    <col min="2" max="2" width="78.42578125" style="42" customWidth="1"/>
    <col min="3" max="3" width="4.85546875" style="42" customWidth="1"/>
    <col min="4" max="4" width="11.42578125" style="42" customWidth="1"/>
    <col min="5" max="5" width="17.28515625" style="42" customWidth="1"/>
    <col min="6" max="6" width="8.85546875" style="42" customWidth="1"/>
    <col min="7" max="7" width="11.140625" style="42" bestFit="1" customWidth="1"/>
    <col min="8" max="8" width="11.28515625" style="42" bestFit="1" customWidth="1"/>
    <col min="9" max="9" width="23.28515625" style="42" customWidth="1"/>
    <col min="10" max="10" width="13.42578125" style="42" customWidth="1"/>
    <col min="11" max="11" width="9.42578125" style="42" customWidth="1"/>
    <col min="12" max="12" width="12.85546875" style="42" customWidth="1"/>
    <col min="13" max="13" width="13.140625" style="42" customWidth="1"/>
    <col min="14" max="14" width="7.85546875" style="42" customWidth="1"/>
    <col min="15" max="15" width="12.140625" style="42" customWidth="1"/>
    <col min="16" max="16" width="11.5703125" style="42" customWidth="1"/>
    <col min="17" max="16384" width="8.7109375" style="42"/>
  </cols>
  <sheetData>
    <row r="1" spans="2:17" ht="14.45" customHeight="1" x14ac:dyDescent="0.25"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2:17" ht="22.7" customHeight="1" x14ac:dyDescent="0.25">
      <c r="B2" s="107" t="s">
        <v>105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</row>
    <row r="3" spans="2:17" ht="14.45" customHeight="1" x14ac:dyDescent="0.25">
      <c r="B3" s="115"/>
      <c r="C3" s="116"/>
      <c r="D3" s="116"/>
      <c r="E3" s="117"/>
      <c r="F3" s="37"/>
      <c r="G3" s="109" t="s">
        <v>0</v>
      </c>
      <c r="H3" s="86" t="s">
        <v>100</v>
      </c>
      <c r="I3" s="87"/>
      <c r="J3" s="88" t="s">
        <v>86</v>
      </c>
      <c r="K3" s="89"/>
      <c r="L3" s="89"/>
      <c r="M3" s="89"/>
      <c r="N3" s="89"/>
      <c r="O3" s="87"/>
      <c r="P3" s="90" t="s">
        <v>89</v>
      </c>
      <c r="Q3" s="90" t="s">
        <v>6</v>
      </c>
    </row>
    <row r="4" spans="2:17" ht="63.75" x14ac:dyDescent="0.25">
      <c r="B4" s="32" t="s">
        <v>85</v>
      </c>
      <c r="C4" s="12" t="s">
        <v>31</v>
      </c>
      <c r="D4" s="32" t="s">
        <v>79</v>
      </c>
      <c r="E4" s="32" t="s">
        <v>103</v>
      </c>
      <c r="F4" s="69" t="s">
        <v>98</v>
      </c>
      <c r="G4" s="110"/>
      <c r="H4" s="58" t="s">
        <v>99</v>
      </c>
      <c r="I4" s="35" t="s">
        <v>93</v>
      </c>
      <c r="J4" s="35" t="s">
        <v>90</v>
      </c>
      <c r="K4" s="35" t="s">
        <v>91</v>
      </c>
      <c r="L4" s="59" t="s">
        <v>87</v>
      </c>
      <c r="M4" s="60" t="s">
        <v>30</v>
      </c>
      <c r="N4" s="35" t="s">
        <v>72</v>
      </c>
      <c r="O4" s="35" t="s">
        <v>88</v>
      </c>
      <c r="P4" s="91"/>
      <c r="Q4" s="91"/>
    </row>
    <row r="5" spans="2:17" ht="15" x14ac:dyDescent="0.25">
      <c r="B5" s="106" t="s">
        <v>78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</row>
    <row r="6" spans="2:17" ht="17.25" customHeight="1" x14ac:dyDescent="0.25">
      <c r="B6" s="30" t="s">
        <v>111</v>
      </c>
      <c r="C6" s="21" t="s">
        <v>73</v>
      </c>
      <c r="D6" s="36">
        <v>0.24</v>
      </c>
      <c r="E6" s="113">
        <v>8500000</v>
      </c>
      <c r="F6" s="43"/>
      <c r="G6" s="44"/>
      <c r="H6" s="45"/>
      <c r="I6" s="46"/>
      <c r="J6" s="46"/>
      <c r="K6" s="46"/>
      <c r="L6" s="46"/>
      <c r="M6" s="46"/>
      <c r="N6" s="47"/>
      <c r="O6" s="13">
        <f>+J6*K6*N6</f>
        <v>0</v>
      </c>
      <c r="P6" s="13">
        <f>+H6+O6</f>
        <v>0</v>
      </c>
      <c r="Q6" s="14" t="e">
        <f>P6/$D$43</f>
        <v>#DIV/0!</v>
      </c>
    </row>
    <row r="7" spans="2:17" ht="17.25" customHeight="1" x14ac:dyDescent="0.25">
      <c r="B7" s="30" t="s">
        <v>74</v>
      </c>
      <c r="C7" s="56"/>
      <c r="D7" s="57"/>
      <c r="E7" s="114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2:17" ht="17.25" customHeight="1" x14ac:dyDescent="0.25">
      <c r="B8" s="33" t="s">
        <v>75</v>
      </c>
      <c r="C8" s="34" t="s">
        <v>32</v>
      </c>
      <c r="D8" s="93">
        <v>0.54</v>
      </c>
      <c r="E8" s="114"/>
      <c r="F8" s="48"/>
      <c r="G8" s="49"/>
      <c r="H8" s="45"/>
      <c r="I8" s="46"/>
      <c r="J8" s="46"/>
      <c r="K8" s="46"/>
      <c r="L8" s="46"/>
      <c r="M8" s="46"/>
      <c r="N8" s="47"/>
      <c r="O8" s="13">
        <f>+J8*K8*N8</f>
        <v>0</v>
      </c>
      <c r="P8" s="13">
        <f>+H8+O8</f>
        <v>0</v>
      </c>
      <c r="Q8" s="14" t="e">
        <f t="shared" ref="Q8:Q10" si="0">P8/$D$43</f>
        <v>#DIV/0!</v>
      </c>
    </row>
    <row r="9" spans="2:17" ht="17.25" customHeight="1" x14ac:dyDescent="0.25">
      <c r="B9" s="33" t="s">
        <v>112</v>
      </c>
      <c r="C9" s="34" t="s">
        <v>32</v>
      </c>
      <c r="D9" s="94"/>
      <c r="E9" s="114"/>
      <c r="F9" s="48"/>
      <c r="G9" s="49"/>
      <c r="H9" s="45"/>
      <c r="I9" s="46"/>
      <c r="J9" s="46"/>
      <c r="K9" s="46"/>
      <c r="L9" s="46"/>
      <c r="M9" s="46"/>
      <c r="N9" s="47"/>
      <c r="O9" s="13">
        <f t="shared" ref="O9:O10" si="1">+J9*K9*N9</f>
        <v>0</v>
      </c>
      <c r="P9" s="13">
        <f t="shared" ref="P9:P10" si="2">+H9+O9</f>
        <v>0</v>
      </c>
      <c r="Q9" s="14" t="e">
        <f t="shared" si="0"/>
        <v>#DIV/0!</v>
      </c>
    </row>
    <row r="10" spans="2:17" ht="17.25" customHeight="1" x14ac:dyDescent="0.25">
      <c r="B10" s="33" t="s">
        <v>76</v>
      </c>
      <c r="C10" s="34" t="s">
        <v>32</v>
      </c>
      <c r="D10" s="95"/>
      <c r="E10" s="114"/>
      <c r="F10" s="48"/>
      <c r="G10" s="49"/>
      <c r="H10" s="45"/>
      <c r="I10" s="46"/>
      <c r="J10" s="46"/>
      <c r="K10" s="46"/>
      <c r="L10" s="46"/>
      <c r="M10" s="46"/>
      <c r="N10" s="47"/>
      <c r="O10" s="13">
        <f t="shared" si="1"/>
        <v>0</v>
      </c>
      <c r="P10" s="13">
        <f t="shared" si="2"/>
        <v>0</v>
      </c>
      <c r="Q10" s="14" t="e">
        <f t="shared" si="0"/>
        <v>#DIV/0!</v>
      </c>
    </row>
    <row r="11" spans="2:17" ht="17.25" customHeight="1" x14ac:dyDescent="0.25">
      <c r="B11" s="30" t="s">
        <v>106</v>
      </c>
      <c r="C11" s="57"/>
      <c r="D11" s="57"/>
      <c r="E11" s="114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2:17" ht="17.25" customHeight="1" x14ac:dyDescent="0.25">
      <c r="B12" s="33" t="s">
        <v>107</v>
      </c>
      <c r="C12" s="34" t="s">
        <v>32</v>
      </c>
      <c r="D12" s="92">
        <v>0.21</v>
      </c>
      <c r="E12" s="114"/>
      <c r="F12" s="48"/>
      <c r="G12" s="49"/>
      <c r="H12" s="45"/>
      <c r="I12" s="46"/>
      <c r="J12" s="46"/>
      <c r="K12" s="46"/>
      <c r="L12" s="46"/>
      <c r="M12" s="46"/>
      <c r="N12" s="47"/>
      <c r="O12" s="13">
        <f t="shared" ref="O12:O13" si="3">+J12*K12*N12</f>
        <v>0</v>
      </c>
      <c r="P12" s="13">
        <f t="shared" ref="P12:P14" si="4">+H12+O12</f>
        <v>0</v>
      </c>
      <c r="Q12" s="14" t="e">
        <f t="shared" ref="Q12:Q14" si="5">P12/$D$43</f>
        <v>#DIV/0!</v>
      </c>
    </row>
    <row r="13" spans="2:17" ht="17.25" customHeight="1" x14ac:dyDescent="0.25">
      <c r="B13" s="33" t="s">
        <v>77</v>
      </c>
      <c r="C13" s="34" t="s">
        <v>32</v>
      </c>
      <c r="D13" s="92"/>
      <c r="E13" s="114"/>
      <c r="F13" s="48"/>
      <c r="G13" s="49"/>
      <c r="H13" s="45"/>
      <c r="I13" s="46"/>
      <c r="J13" s="46"/>
      <c r="K13" s="46"/>
      <c r="L13" s="46"/>
      <c r="M13" s="46"/>
      <c r="N13" s="47"/>
      <c r="O13" s="13">
        <f t="shared" si="3"/>
        <v>0</v>
      </c>
      <c r="P13" s="13">
        <f t="shared" si="4"/>
        <v>0</v>
      </c>
      <c r="Q13" s="14" t="e">
        <f t="shared" si="5"/>
        <v>#DIV/0!</v>
      </c>
    </row>
    <row r="14" spans="2:17" ht="17.25" customHeight="1" x14ac:dyDescent="0.25">
      <c r="B14" s="30" t="s">
        <v>109</v>
      </c>
      <c r="C14" s="34" t="s">
        <v>73</v>
      </c>
      <c r="D14" s="71">
        <v>0.01</v>
      </c>
      <c r="E14" s="114"/>
      <c r="F14" s="48"/>
      <c r="G14" s="49"/>
      <c r="H14" s="45"/>
      <c r="I14" s="46"/>
      <c r="J14" s="46"/>
      <c r="K14" s="46"/>
      <c r="L14" s="46"/>
      <c r="M14" s="46"/>
      <c r="N14" s="47"/>
      <c r="O14" s="13">
        <f>+J14*K14*N14</f>
        <v>0</v>
      </c>
      <c r="P14" s="13">
        <f t="shared" si="4"/>
        <v>0</v>
      </c>
      <c r="Q14" s="14" t="e">
        <f t="shared" si="5"/>
        <v>#DIV/0!</v>
      </c>
    </row>
    <row r="15" spans="2:17" ht="17.25" customHeight="1" x14ac:dyDescent="0.25">
      <c r="B15" s="8" t="s">
        <v>92</v>
      </c>
      <c r="C15" s="72">
        <v>0.18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61">
        <f>SUMIF($C6:$C14,"S",P6:P14)*C15</f>
        <v>0</v>
      </c>
      <c r="P15" s="57"/>
      <c r="Q15" s="57"/>
    </row>
    <row r="16" spans="2:17" ht="17.25" customHeight="1" x14ac:dyDescent="0.25">
      <c r="B16" s="8" t="s">
        <v>5</v>
      </c>
      <c r="C16" s="57"/>
      <c r="D16" s="57"/>
      <c r="E16" s="57"/>
      <c r="F16" s="57"/>
      <c r="G16" s="41">
        <f>+SUM(G6:G15)</f>
        <v>0</v>
      </c>
      <c r="H16" s="40">
        <f>+SUM(H6:H14)</f>
        <v>0</v>
      </c>
      <c r="I16" s="57"/>
      <c r="J16" s="57"/>
      <c r="K16" s="57"/>
      <c r="L16" s="57"/>
      <c r="M16" s="57"/>
      <c r="N16" s="57"/>
      <c r="O16" s="38">
        <f>+SUM(O6:O14)</f>
        <v>0</v>
      </c>
      <c r="P16" s="39">
        <f>SUM(P6:P14)</f>
        <v>0</v>
      </c>
      <c r="Q16" s="15" t="e">
        <f>P16/$D$43</f>
        <v>#DIV/0!</v>
      </c>
    </row>
    <row r="17" spans="2:17" ht="17.25" customHeight="1" x14ac:dyDescent="0.25">
      <c r="B17" s="112" t="s">
        <v>8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</row>
    <row r="18" spans="2:17" ht="29.1" customHeight="1" x14ac:dyDescent="0.25"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</row>
    <row r="19" spans="2:17" ht="12.75" x14ac:dyDescent="0.25">
      <c r="B19" s="111" t="s">
        <v>108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</row>
    <row r="20" spans="2:17" ht="30" customHeight="1" x14ac:dyDescent="0.25"/>
    <row r="22" spans="2:17" ht="15" x14ac:dyDescent="0.25">
      <c r="B22" s="97" t="s">
        <v>71</v>
      </c>
      <c r="C22" s="98"/>
      <c r="D22" s="98"/>
      <c r="E22" s="98"/>
      <c r="F22" s="98"/>
      <c r="G22" s="98"/>
      <c r="H22" s="98"/>
    </row>
    <row r="23" spans="2:17" ht="22.35" customHeight="1" x14ac:dyDescent="0.25">
      <c r="B23" s="32" t="s">
        <v>7</v>
      </c>
      <c r="C23" s="32"/>
      <c r="D23" s="32" t="s">
        <v>1</v>
      </c>
      <c r="E23" s="32" t="s">
        <v>6</v>
      </c>
      <c r="F23" s="99" t="s">
        <v>8</v>
      </c>
      <c r="G23" s="100"/>
      <c r="H23" s="101"/>
      <c r="J23" s="70"/>
    </row>
    <row r="24" spans="2:17" ht="12.75" x14ac:dyDescent="0.25">
      <c r="B24" s="30" t="s">
        <v>67</v>
      </c>
      <c r="C24" s="32"/>
      <c r="D24" s="50"/>
      <c r="E24" s="14" t="e">
        <f>D24/$D$43</f>
        <v>#DIV/0!</v>
      </c>
      <c r="F24" s="51"/>
      <c r="G24" s="52"/>
      <c r="H24" s="53"/>
    </row>
    <row r="26" spans="2:17" ht="14.45" customHeight="1" x14ac:dyDescent="0.25"/>
    <row r="27" spans="2:17" ht="12.95" customHeight="1" x14ac:dyDescent="0.25">
      <c r="B27" s="97" t="s">
        <v>33</v>
      </c>
      <c r="C27" s="98"/>
      <c r="D27" s="98"/>
      <c r="E27" s="98"/>
      <c r="F27" s="98"/>
      <c r="G27" s="98"/>
      <c r="H27" s="98"/>
    </row>
    <row r="28" spans="2:17" ht="15" x14ac:dyDescent="0.25">
      <c r="B28" s="32" t="s">
        <v>7</v>
      </c>
      <c r="C28" s="32"/>
      <c r="D28" s="32" t="s">
        <v>1</v>
      </c>
      <c r="E28" s="32" t="s">
        <v>6</v>
      </c>
      <c r="F28" s="99" t="s">
        <v>8</v>
      </c>
      <c r="G28" s="100"/>
      <c r="H28" s="101"/>
      <c r="I28" s="54"/>
      <c r="J28" s="54"/>
      <c r="K28" s="54"/>
      <c r="L28" s="54"/>
      <c r="M28" s="54"/>
      <c r="N28" s="54"/>
      <c r="O28" s="54"/>
      <c r="P28" s="54"/>
    </row>
    <row r="29" spans="2:17" ht="15" x14ac:dyDescent="0.25">
      <c r="B29" s="30" t="s">
        <v>80</v>
      </c>
      <c r="C29" s="30"/>
      <c r="D29" s="50"/>
      <c r="E29" s="14" t="e">
        <f t="shared" ref="E29:E38" si="6">D29/$D$43</f>
        <v>#DIV/0!</v>
      </c>
      <c r="F29" s="51"/>
      <c r="G29" s="52"/>
      <c r="H29" s="53"/>
      <c r="I29" s="54"/>
      <c r="J29" s="54"/>
      <c r="K29" s="54"/>
      <c r="L29" s="54"/>
      <c r="M29" s="54"/>
      <c r="N29" s="54"/>
      <c r="O29" s="54"/>
      <c r="P29" s="54"/>
    </row>
    <row r="30" spans="2:17" ht="15" x14ac:dyDescent="0.25">
      <c r="B30" s="30" t="s">
        <v>81</v>
      </c>
      <c r="C30" s="30"/>
      <c r="D30" s="50"/>
      <c r="E30" s="14" t="e">
        <f t="shared" si="6"/>
        <v>#DIV/0!</v>
      </c>
      <c r="F30" s="51"/>
      <c r="G30" s="52"/>
      <c r="H30" s="53"/>
      <c r="I30" s="54"/>
      <c r="J30" s="54"/>
      <c r="K30" s="54"/>
      <c r="L30" s="54"/>
      <c r="M30" s="54"/>
      <c r="N30" s="54"/>
      <c r="O30" s="54"/>
      <c r="P30" s="54"/>
    </row>
    <row r="31" spans="2:17" ht="15" x14ac:dyDescent="0.25">
      <c r="B31" s="30" t="s">
        <v>82</v>
      </c>
      <c r="C31" s="30"/>
      <c r="D31" s="50"/>
      <c r="E31" s="14" t="e">
        <f t="shared" si="6"/>
        <v>#DIV/0!</v>
      </c>
      <c r="F31" s="51"/>
      <c r="G31" s="52"/>
      <c r="H31" s="53"/>
      <c r="I31" s="54"/>
      <c r="J31" s="54"/>
      <c r="K31" s="54"/>
      <c r="L31" s="54"/>
      <c r="M31" s="54"/>
      <c r="N31" s="54"/>
      <c r="O31" s="54"/>
      <c r="P31" s="54"/>
    </row>
    <row r="32" spans="2:17" ht="15" x14ac:dyDescent="0.25">
      <c r="B32" s="30" t="s">
        <v>97</v>
      </c>
      <c r="C32" s="30"/>
      <c r="D32" s="50"/>
      <c r="E32" s="14" t="e">
        <f t="shared" si="6"/>
        <v>#DIV/0!</v>
      </c>
      <c r="F32" s="51"/>
      <c r="G32" s="52"/>
      <c r="H32" s="53"/>
      <c r="I32" s="54"/>
      <c r="J32" s="54"/>
      <c r="K32" s="54"/>
      <c r="L32" s="54"/>
      <c r="M32" s="54"/>
      <c r="N32" s="54"/>
      <c r="O32" s="54"/>
      <c r="P32" s="54"/>
    </row>
    <row r="33" spans="2:16" ht="15" x14ac:dyDescent="0.25">
      <c r="B33" s="30" t="s">
        <v>83</v>
      </c>
      <c r="C33" s="30"/>
      <c r="D33" s="50"/>
      <c r="E33" s="14" t="e">
        <f t="shared" si="6"/>
        <v>#DIV/0!</v>
      </c>
      <c r="F33" s="51"/>
      <c r="G33" s="52"/>
      <c r="H33" s="53"/>
      <c r="I33" s="54"/>
      <c r="J33" s="54"/>
      <c r="K33" s="54"/>
      <c r="L33" s="54"/>
      <c r="M33" s="54"/>
      <c r="N33" s="54"/>
      <c r="O33" s="54"/>
      <c r="P33" s="54"/>
    </row>
    <row r="34" spans="2:16" ht="15" x14ac:dyDescent="0.25">
      <c r="B34" s="30" t="s">
        <v>70</v>
      </c>
      <c r="C34" s="30"/>
      <c r="D34" s="50"/>
      <c r="E34" s="14" t="e">
        <f t="shared" si="6"/>
        <v>#DIV/0!</v>
      </c>
      <c r="F34" s="51"/>
      <c r="G34" s="52"/>
      <c r="H34" s="53"/>
      <c r="I34" s="54"/>
      <c r="J34" s="54"/>
      <c r="K34" s="54"/>
      <c r="L34" s="54"/>
      <c r="M34" s="54"/>
      <c r="N34" s="54"/>
      <c r="O34" s="54"/>
      <c r="P34" s="54"/>
    </row>
    <row r="35" spans="2:16" ht="15" x14ac:dyDescent="0.25">
      <c r="B35" s="30" t="s">
        <v>68</v>
      </c>
      <c r="C35" s="30"/>
      <c r="D35" s="50"/>
      <c r="E35" s="14" t="e">
        <f t="shared" si="6"/>
        <v>#DIV/0!</v>
      </c>
      <c r="F35" s="51"/>
      <c r="G35" s="52"/>
      <c r="H35" s="53"/>
      <c r="I35" s="54"/>
      <c r="J35" s="54"/>
      <c r="K35" s="54"/>
      <c r="L35" s="54"/>
      <c r="M35" s="54"/>
      <c r="N35" s="54"/>
      <c r="O35" s="54"/>
      <c r="P35" s="54"/>
    </row>
    <row r="36" spans="2:16" ht="15" x14ac:dyDescent="0.25">
      <c r="B36" s="30" t="s">
        <v>69</v>
      </c>
      <c r="C36" s="30"/>
      <c r="D36" s="50"/>
      <c r="E36" s="14" t="e">
        <f t="shared" si="6"/>
        <v>#DIV/0!</v>
      </c>
      <c r="F36" s="51"/>
      <c r="G36" s="52"/>
      <c r="H36" s="53"/>
      <c r="I36" s="54"/>
      <c r="J36" s="54"/>
      <c r="K36" s="54"/>
      <c r="L36" s="54"/>
      <c r="M36" s="54"/>
      <c r="N36" s="54"/>
      <c r="O36" s="54"/>
      <c r="P36" s="54"/>
    </row>
    <row r="37" spans="2:16" ht="15" x14ac:dyDescent="0.25">
      <c r="B37" s="30" t="s">
        <v>84</v>
      </c>
      <c r="C37" s="30"/>
      <c r="D37" s="50"/>
      <c r="E37" s="14" t="e">
        <f t="shared" si="6"/>
        <v>#DIV/0!</v>
      </c>
      <c r="F37" s="51"/>
      <c r="G37" s="52"/>
      <c r="H37" s="53"/>
      <c r="I37" s="54"/>
      <c r="J37" s="54"/>
      <c r="K37" s="54"/>
      <c r="L37" s="54"/>
      <c r="M37" s="54"/>
      <c r="N37" s="54"/>
      <c r="O37" s="54"/>
      <c r="P37" s="54"/>
    </row>
    <row r="38" spans="2:16" ht="22.7" customHeight="1" x14ac:dyDescent="0.25">
      <c r="B38" s="11" t="s">
        <v>5</v>
      </c>
      <c r="C38" s="11"/>
      <c r="D38" s="16">
        <f>SUM(D29:D37)</f>
        <v>0</v>
      </c>
      <c r="E38" s="15" t="e">
        <f t="shared" si="6"/>
        <v>#DIV/0!</v>
      </c>
      <c r="F38" s="102"/>
      <c r="G38" s="103"/>
      <c r="H38" s="104"/>
    </row>
    <row r="41" spans="2:16" ht="15" x14ac:dyDescent="0.25">
      <c r="B41" s="96" t="s">
        <v>9</v>
      </c>
      <c r="C41" s="96"/>
      <c r="D41" s="96"/>
      <c r="E41" s="96"/>
    </row>
    <row r="42" spans="2:16" ht="12.95" customHeight="1" x14ac:dyDescent="0.25">
      <c r="B42" s="17" t="s">
        <v>10</v>
      </c>
      <c r="C42" s="24"/>
      <c r="D42" s="18">
        <f>+G16</f>
        <v>0</v>
      </c>
      <c r="E42" s="19"/>
    </row>
    <row r="43" spans="2:16" ht="15" x14ac:dyDescent="0.25">
      <c r="B43" s="17" t="s">
        <v>11</v>
      </c>
      <c r="C43" s="22"/>
      <c r="D43" s="18">
        <f>+D38+P16</f>
        <v>0</v>
      </c>
      <c r="E43" s="20" t="e">
        <f>D43/$D$42</f>
        <v>#DIV/0!</v>
      </c>
    </row>
    <row r="44" spans="2:16" ht="15" x14ac:dyDescent="0.25">
      <c r="B44" s="17" t="s">
        <v>12</v>
      </c>
      <c r="C44" s="17"/>
      <c r="D44" s="18">
        <f>D42-D43</f>
        <v>0</v>
      </c>
      <c r="E44" s="20" t="e">
        <f>D44/$D$42</f>
        <v>#DIV/0!</v>
      </c>
    </row>
    <row r="45" spans="2:16" ht="15" x14ac:dyDescent="0.25">
      <c r="B45" s="55"/>
      <c r="C45" s="55"/>
      <c r="D45" s="55"/>
      <c r="E45" s="55"/>
    </row>
    <row r="46" spans="2:16" ht="15" x14ac:dyDescent="0.25">
      <c r="B46" s="17" t="s">
        <v>34</v>
      </c>
      <c r="C46" s="23"/>
      <c r="D46" s="18">
        <f>+O15</f>
        <v>0</v>
      </c>
      <c r="E46" s="20"/>
    </row>
    <row r="53" ht="22.7" customHeight="1" x14ac:dyDescent="0.25"/>
  </sheetData>
  <mergeCells count="21">
    <mergeCell ref="B41:E41"/>
    <mergeCell ref="B22:H22"/>
    <mergeCell ref="F23:H23"/>
    <mergeCell ref="F38:H38"/>
    <mergeCell ref="B1:N1"/>
    <mergeCell ref="B5:Q5"/>
    <mergeCell ref="B2:Q2"/>
    <mergeCell ref="B27:H27"/>
    <mergeCell ref="F28:H28"/>
    <mergeCell ref="Q3:Q4"/>
    <mergeCell ref="B18:Q18"/>
    <mergeCell ref="G3:G4"/>
    <mergeCell ref="B19:Q19"/>
    <mergeCell ref="B17:Q17"/>
    <mergeCell ref="E6:E14"/>
    <mergeCell ref="B3:E3"/>
    <mergeCell ref="H3:I3"/>
    <mergeCell ref="J3:O3"/>
    <mergeCell ref="P3:P4"/>
    <mergeCell ref="D12:D13"/>
    <mergeCell ref="D8:D10"/>
  </mergeCells>
  <pageMargins left="0.70866141732283472" right="0.70866141732283472" top="1.3385826771653544" bottom="0.74803149606299213" header="0.31496062992125984" footer="0.31496062992125984"/>
  <pageSetup paperSize="8" scale="65" orientation="landscape" r:id="rId1"/>
  <headerFooter>
    <oddHeader>&amp;LConsip Public
Gara ID 2753 - Allegato 9.1 Giustificativi anomalia e costi della manodopera e della sicurezza - Schema Conto Economico commessa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9"/>
  <sheetViews>
    <sheetView zoomScale="80" zoomScaleNormal="80" workbookViewId="0"/>
  </sheetViews>
  <sheetFormatPr defaultColWidth="8.7109375" defaultRowHeight="15" x14ac:dyDescent="0.25"/>
  <cols>
    <col min="1" max="1" width="8.7109375" style="54"/>
    <col min="2" max="2" width="46.42578125" style="54" customWidth="1"/>
    <col min="3" max="6" width="8.7109375" style="54"/>
    <col min="7" max="14" width="13.140625" style="54" customWidth="1"/>
    <col min="15" max="16384" width="8.7109375" style="54"/>
  </cols>
  <sheetData>
    <row r="2" spans="2:17" ht="14.45" customHeight="1" x14ac:dyDescent="0.25">
      <c r="B2" s="120" t="s">
        <v>29</v>
      </c>
      <c r="C2" s="120"/>
      <c r="D2" s="120"/>
      <c r="E2" s="120"/>
      <c r="F2" s="63"/>
      <c r="G2" s="118" t="s">
        <v>94</v>
      </c>
      <c r="H2" s="118"/>
      <c r="I2" s="118"/>
      <c r="J2" s="118"/>
      <c r="K2" s="118"/>
      <c r="L2" s="118"/>
      <c r="M2" s="118"/>
      <c r="N2" s="118"/>
    </row>
    <row r="3" spans="2:17" x14ac:dyDescent="0.25">
      <c r="B3" s="5" t="s">
        <v>3</v>
      </c>
      <c r="C3" s="64"/>
      <c r="D3" s="64"/>
      <c r="E3" s="64"/>
      <c r="F3" s="63"/>
      <c r="G3" s="118"/>
      <c r="H3" s="118"/>
      <c r="I3" s="118"/>
      <c r="J3" s="118"/>
      <c r="K3" s="118"/>
      <c r="L3" s="118"/>
      <c r="M3" s="118"/>
      <c r="N3" s="118"/>
    </row>
    <row r="4" spans="2:17" x14ac:dyDescent="0.25">
      <c r="B4" s="5" t="s">
        <v>4</v>
      </c>
      <c r="C4" s="64"/>
      <c r="D4" s="64"/>
      <c r="E4" s="64"/>
      <c r="F4" s="63"/>
      <c r="G4" s="118"/>
      <c r="H4" s="118"/>
      <c r="I4" s="118"/>
      <c r="J4" s="118"/>
      <c r="K4" s="118"/>
      <c r="L4" s="118"/>
      <c r="M4" s="118"/>
      <c r="N4" s="118"/>
    </row>
    <row r="5" spans="2:17" x14ac:dyDescent="0.25">
      <c r="B5" s="5" t="s">
        <v>2</v>
      </c>
      <c r="C5" s="65"/>
      <c r="D5" s="65"/>
      <c r="E5" s="65"/>
      <c r="F5" s="63"/>
      <c r="G5" s="118"/>
      <c r="H5" s="118"/>
      <c r="I5" s="118"/>
      <c r="J5" s="118"/>
      <c r="K5" s="118"/>
      <c r="L5" s="118"/>
      <c r="M5" s="118"/>
      <c r="N5" s="118"/>
    </row>
    <row r="6" spans="2:17" ht="3.95" customHeight="1" x14ac:dyDescent="0.25">
      <c r="B6" s="6"/>
      <c r="C6" s="7"/>
      <c r="D6" s="7"/>
      <c r="E6" s="7"/>
      <c r="F6" s="63"/>
      <c r="G6" s="118"/>
      <c r="H6" s="118"/>
      <c r="I6" s="118"/>
      <c r="J6" s="118"/>
      <c r="K6" s="118"/>
      <c r="L6" s="118"/>
      <c r="M6" s="118"/>
      <c r="N6" s="118"/>
    </row>
    <row r="7" spans="2:17" ht="14.45" customHeight="1" x14ac:dyDescent="0.25">
      <c r="B7" s="121" t="s">
        <v>16</v>
      </c>
      <c r="C7" s="121"/>
      <c r="D7" s="121"/>
      <c r="E7" s="121"/>
      <c r="F7" s="63"/>
      <c r="G7" s="118"/>
      <c r="H7" s="118"/>
      <c r="I7" s="118"/>
      <c r="J7" s="118"/>
      <c r="K7" s="118"/>
      <c r="L7" s="118"/>
      <c r="M7" s="118"/>
      <c r="N7" s="118"/>
      <c r="O7" s="66"/>
      <c r="P7" s="66"/>
      <c r="Q7" s="66"/>
    </row>
    <row r="8" spans="2:17" ht="14.45" customHeight="1" x14ac:dyDescent="0.25">
      <c r="B8" s="30" t="s">
        <v>46</v>
      </c>
      <c r="C8" s="67"/>
      <c r="D8" s="67"/>
      <c r="E8" s="67"/>
      <c r="F8" s="63"/>
      <c r="G8" s="118"/>
      <c r="H8" s="118"/>
      <c r="I8" s="118"/>
      <c r="J8" s="118"/>
      <c r="K8" s="118"/>
      <c r="L8" s="118"/>
      <c r="M8" s="118"/>
      <c r="N8" s="118"/>
    </row>
    <row r="9" spans="2:17" x14ac:dyDescent="0.25">
      <c r="B9" s="30" t="s">
        <v>47</v>
      </c>
      <c r="C9" s="67"/>
      <c r="D9" s="67"/>
      <c r="E9" s="67"/>
      <c r="F9" s="63"/>
      <c r="G9" s="118"/>
      <c r="H9" s="118"/>
      <c r="I9" s="118"/>
      <c r="J9" s="118"/>
      <c r="K9" s="118"/>
      <c r="L9" s="118"/>
      <c r="M9" s="118"/>
      <c r="N9" s="118"/>
    </row>
    <row r="10" spans="2:17" x14ac:dyDescent="0.25">
      <c r="B10" s="30" t="s">
        <v>48</v>
      </c>
      <c r="C10" s="67"/>
      <c r="D10" s="67"/>
      <c r="E10" s="67"/>
      <c r="F10" s="63"/>
      <c r="G10" s="118"/>
      <c r="H10" s="118"/>
      <c r="I10" s="118"/>
      <c r="J10" s="118"/>
      <c r="K10" s="118"/>
      <c r="L10" s="118"/>
      <c r="M10" s="118"/>
      <c r="N10" s="118"/>
    </row>
    <row r="11" spans="2:17" x14ac:dyDescent="0.25">
      <c r="B11" s="30" t="s">
        <v>49</v>
      </c>
      <c r="C11" s="67"/>
      <c r="D11" s="67"/>
      <c r="E11" s="67"/>
      <c r="F11" s="63"/>
      <c r="G11" s="118"/>
      <c r="H11" s="118"/>
      <c r="I11" s="118"/>
      <c r="J11" s="118"/>
      <c r="K11" s="118"/>
      <c r="L11" s="118"/>
      <c r="M11" s="118"/>
      <c r="N11" s="118"/>
    </row>
    <row r="12" spans="2:17" x14ac:dyDescent="0.25">
      <c r="B12" s="9" t="s">
        <v>20</v>
      </c>
      <c r="C12" s="25">
        <f>SUM(C8:C11)</f>
        <v>0</v>
      </c>
      <c r="D12" s="25">
        <f t="shared" ref="D12:E12" si="0">SUM(D8:D11)</f>
        <v>0</v>
      </c>
      <c r="E12" s="25">
        <f t="shared" si="0"/>
        <v>0</v>
      </c>
      <c r="F12" s="63"/>
      <c r="G12" s="118"/>
      <c r="H12" s="118"/>
      <c r="I12" s="118"/>
      <c r="J12" s="118"/>
      <c r="K12" s="118"/>
      <c r="L12" s="118"/>
      <c r="M12" s="118"/>
      <c r="N12" s="118"/>
    </row>
    <row r="13" spans="2:17" x14ac:dyDescent="0.25">
      <c r="B13" s="121" t="s">
        <v>17</v>
      </c>
      <c r="C13" s="121"/>
      <c r="D13" s="121"/>
      <c r="E13" s="121"/>
      <c r="F13" s="63"/>
      <c r="G13" s="118"/>
      <c r="H13" s="118"/>
      <c r="I13" s="118"/>
      <c r="J13" s="118"/>
      <c r="K13" s="118"/>
      <c r="L13" s="118"/>
      <c r="M13" s="118"/>
      <c r="N13" s="118"/>
    </row>
    <row r="14" spans="2:17" x14ac:dyDescent="0.25">
      <c r="B14" s="30" t="s">
        <v>21</v>
      </c>
      <c r="C14" s="67"/>
      <c r="D14" s="67"/>
      <c r="E14" s="67"/>
      <c r="F14" s="63"/>
    </row>
    <row r="15" spans="2:17" x14ac:dyDescent="0.25">
      <c r="B15" s="30" t="s">
        <v>50</v>
      </c>
      <c r="C15" s="67"/>
      <c r="D15" s="67"/>
      <c r="E15" s="67"/>
      <c r="F15" s="63"/>
    </row>
    <row r="16" spans="2:17" x14ac:dyDescent="0.25">
      <c r="B16" s="9" t="s">
        <v>23</v>
      </c>
      <c r="C16" s="25">
        <f>SUM(C14:C15)</f>
        <v>0</v>
      </c>
      <c r="D16" s="25">
        <f>SUM(D14:D15)</f>
        <v>0</v>
      </c>
      <c r="E16" s="25">
        <f>SUM(E14:E15)</f>
        <v>0</v>
      </c>
      <c r="F16" s="63"/>
    </row>
    <row r="17" spans="2:6" x14ac:dyDescent="0.25">
      <c r="B17" s="121" t="s">
        <v>18</v>
      </c>
      <c r="C17" s="121"/>
      <c r="D17" s="121"/>
      <c r="E17" s="121"/>
      <c r="F17" s="63"/>
    </row>
    <row r="18" spans="2:6" x14ac:dyDescent="0.25">
      <c r="B18" s="30" t="s">
        <v>51</v>
      </c>
      <c r="C18" s="67"/>
      <c r="D18" s="67"/>
      <c r="E18" s="67"/>
      <c r="F18" s="63"/>
    </row>
    <row r="19" spans="2:6" x14ac:dyDescent="0.25">
      <c r="B19" s="30" t="s">
        <v>52</v>
      </c>
      <c r="C19" s="67"/>
      <c r="D19" s="67"/>
      <c r="E19" s="67"/>
      <c r="F19" s="63"/>
    </row>
    <row r="20" spans="2:6" x14ac:dyDescent="0.25">
      <c r="B20" s="9" t="s">
        <v>24</v>
      </c>
      <c r="C20" s="25">
        <f>SUM(C18:C19)</f>
        <v>0</v>
      </c>
      <c r="D20" s="25">
        <f>SUM(D18:D19)</f>
        <v>0</v>
      </c>
      <c r="E20" s="25">
        <f>SUM(E18:E19)</f>
        <v>0</v>
      </c>
      <c r="F20" s="63"/>
    </row>
    <row r="21" spans="2:6" x14ac:dyDescent="0.25">
      <c r="B21" s="121" t="s">
        <v>19</v>
      </c>
      <c r="C21" s="121"/>
      <c r="D21" s="121"/>
      <c r="E21" s="121"/>
      <c r="F21" s="63"/>
    </row>
    <row r="22" spans="2:6" x14ac:dyDescent="0.25">
      <c r="B22" s="30" t="s">
        <v>22</v>
      </c>
      <c r="C22" s="67"/>
      <c r="D22" s="67"/>
      <c r="E22" s="67"/>
      <c r="F22" s="63"/>
    </row>
    <row r="23" spans="2:6" x14ac:dyDescent="0.25">
      <c r="B23" s="30" t="s">
        <v>53</v>
      </c>
      <c r="C23" s="67"/>
      <c r="D23" s="67"/>
      <c r="E23" s="67"/>
      <c r="F23" s="63"/>
    </row>
    <row r="24" spans="2:6" x14ac:dyDescent="0.25">
      <c r="B24" s="30" t="s">
        <v>54</v>
      </c>
      <c r="C24" s="67"/>
      <c r="D24" s="67"/>
      <c r="E24" s="67"/>
      <c r="F24" s="63"/>
    </row>
    <row r="25" spans="2:6" x14ac:dyDescent="0.25">
      <c r="B25" s="30" t="s">
        <v>55</v>
      </c>
      <c r="C25" s="67"/>
      <c r="D25" s="67"/>
      <c r="E25" s="67"/>
      <c r="F25" s="63"/>
    </row>
    <row r="26" spans="2:6" x14ac:dyDescent="0.25">
      <c r="B26" s="30" t="s">
        <v>56</v>
      </c>
      <c r="C26" s="67"/>
      <c r="D26" s="67"/>
      <c r="E26" s="67"/>
      <c r="F26" s="63"/>
    </row>
    <row r="27" spans="2:6" x14ac:dyDescent="0.25">
      <c r="B27" s="30" t="s">
        <v>57</v>
      </c>
      <c r="C27" s="67"/>
      <c r="D27" s="67"/>
      <c r="E27" s="67"/>
      <c r="F27" s="63"/>
    </row>
    <row r="28" spans="2:6" x14ac:dyDescent="0.25">
      <c r="B28" s="9" t="s">
        <v>25</v>
      </c>
      <c r="C28" s="25">
        <f>SUM(C22:C27)</f>
        <v>0</v>
      </c>
      <c r="D28" s="25">
        <f t="shared" ref="D28:E28" si="1">SUM(D22:D27)</f>
        <v>0</v>
      </c>
      <c r="E28" s="25">
        <f t="shared" si="1"/>
        <v>0</v>
      </c>
      <c r="F28" s="63"/>
    </row>
    <row r="29" spans="2:6" ht="4.5" customHeight="1" x14ac:dyDescent="0.25">
      <c r="B29" s="6"/>
      <c r="C29" s="7"/>
      <c r="D29" s="7"/>
      <c r="E29" s="7"/>
      <c r="F29" s="63"/>
    </row>
    <row r="30" spans="2:6" x14ac:dyDescent="0.25">
      <c r="B30" s="29" t="s">
        <v>39</v>
      </c>
      <c r="C30" s="25">
        <f>C16+C12</f>
        <v>0</v>
      </c>
      <c r="D30" s="25">
        <f>D16+D12</f>
        <v>0</v>
      </c>
      <c r="E30" s="25">
        <f>E16+E12</f>
        <v>0</v>
      </c>
      <c r="F30" s="63"/>
    </row>
    <row r="31" spans="2:6" x14ac:dyDescent="0.25">
      <c r="B31" s="29" t="s">
        <v>38</v>
      </c>
      <c r="C31" s="25">
        <f>C28+C20</f>
        <v>0</v>
      </c>
      <c r="D31" s="25">
        <f>D28+D20</f>
        <v>0</v>
      </c>
      <c r="E31" s="25">
        <f>E28+E20</f>
        <v>0</v>
      </c>
      <c r="F31" s="63"/>
    </row>
    <row r="32" spans="2:6" x14ac:dyDescent="0.25">
      <c r="B32" s="29" t="s">
        <v>42</v>
      </c>
      <c r="C32" s="25">
        <f>C31+C30</f>
        <v>0</v>
      </c>
      <c r="D32" s="25">
        <f t="shared" ref="D32:E32" si="2">D31+D30</f>
        <v>0</v>
      </c>
      <c r="E32" s="25">
        <f t="shared" si="2"/>
        <v>0</v>
      </c>
      <c r="F32" s="63"/>
    </row>
    <row r="33" spans="2:6" x14ac:dyDescent="0.25">
      <c r="B33" s="8" t="s">
        <v>40</v>
      </c>
      <c r="C33" s="25">
        <f t="shared" ref="C33:E35" si="3">C30/C$49</f>
        <v>0</v>
      </c>
      <c r="D33" s="25">
        <f t="shared" si="3"/>
        <v>0</v>
      </c>
      <c r="E33" s="25">
        <f t="shared" si="3"/>
        <v>0</v>
      </c>
      <c r="F33" s="63"/>
    </row>
    <row r="34" spans="2:6" x14ac:dyDescent="0.25">
      <c r="B34" s="8" t="s">
        <v>41</v>
      </c>
      <c r="C34" s="25">
        <f t="shared" si="3"/>
        <v>0</v>
      </c>
      <c r="D34" s="25">
        <f t="shared" si="3"/>
        <v>0</v>
      </c>
      <c r="E34" s="25">
        <f t="shared" si="3"/>
        <v>0</v>
      </c>
      <c r="F34" s="63"/>
    </row>
    <row r="35" spans="2:6" x14ac:dyDescent="0.25">
      <c r="B35" s="28" t="s">
        <v>102</v>
      </c>
      <c r="C35" s="25">
        <f t="shared" si="3"/>
        <v>0</v>
      </c>
      <c r="D35" s="25">
        <f t="shared" si="3"/>
        <v>0</v>
      </c>
      <c r="E35" s="25">
        <f t="shared" si="3"/>
        <v>0</v>
      </c>
      <c r="F35" s="63"/>
    </row>
    <row r="36" spans="2:6" x14ac:dyDescent="0.25">
      <c r="B36" s="28" t="s">
        <v>101</v>
      </c>
      <c r="C36" s="27"/>
      <c r="D36" s="27"/>
      <c r="E36" s="27"/>
      <c r="F36" s="63"/>
    </row>
    <row r="37" spans="2:6" x14ac:dyDescent="0.25">
      <c r="B37" s="63"/>
      <c r="C37" s="63"/>
      <c r="D37" s="63"/>
      <c r="E37" s="63"/>
      <c r="F37" s="63"/>
    </row>
    <row r="38" spans="2:6" x14ac:dyDescent="0.25">
      <c r="B38" s="119" t="s">
        <v>28</v>
      </c>
      <c r="C38" s="119"/>
      <c r="D38" s="119"/>
      <c r="E38" s="119"/>
    </row>
    <row r="39" spans="2:6" x14ac:dyDescent="0.25">
      <c r="B39" s="9" t="s">
        <v>58</v>
      </c>
      <c r="C39" s="68">
        <v>2088</v>
      </c>
      <c r="D39" s="68">
        <v>2088</v>
      </c>
      <c r="E39" s="68">
        <v>2088</v>
      </c>
    </row>
    <row r="40" spans="2:6" x14ac:dyDescent="0.25">
      <c r="B40" s="30" t="s">
        <v>59</v>
      </c>
      <c r="C40" s="68"/>
      <c r="D40" s="68"/>
      <c r="E40" s="68"/>
    </row>
    <row r="41" spans="2:6" x14ac:dyDescent="0.25">
      <c r="B41" s="31" t="s">
        <v>60</v>
      </c>
      <c r="C41" s="68">
        <v>160</v>
      </c>
      <c r="D41" s="68">
        <v>160</v>
      </c>
      <c r="E41" s="68">
        <v>160</v>
      </c>
    </row>
    <row r="42" spans="2:6" x14ac:dyDescent="0.25">
      <c r="B42" s="31" t="s">
        <v>61</v>
      </c>
      <c r="C42" s="68">
        <v>80</v>
      </c>
      <c r="D42" s="68">
        <v>80</v>
      </c>
      <c r="E42" s="68">
        <v>80</v>
      </c>
    </row>
    <row r="43" spans="2:6" x14ac:dyDescent="0.25">
      <c r="B43" s="31" t="s">
        <v>62</v>
      </c>
      <c r="C43" s="68">
        <v>104</v>
      </c>
      <c r="D43" s="68">
        <v>104</v>
      </c>
      <c r="E43" s="68">
        <v>104</v>
      </c>
    </row>
    <row r="44" spans="2:6" x14ac:dyDescent="0.25">
      <c r="B44" s="31" t="s">
        <v>63</v>
      </c>
      <c r="C44" s="68">
        <v>25</v>
      </c>
      <c r="D44" s="68">
        <v>25</v>
      </c>
      <c r="E44" s="68">
        <v>25</v>
      </c>
    </row>
    <row r="45" spans="2:6" x14ac:dyDescent="0.25">
      <c r="B45" s="31" t="s">
        <v>64</v>
      </c>
      <c r="C45" s="68">
        <v>103</v>
      </c>
      <c r="D45" s="68">
        <v>103</v>
      </c>
      <c r="E45" s="68">
        <v>103</v>
      </c>
    </row>
    <row r="46" spans="2:6" ht="25.5" x14ac:dyDescent="0.25">
      <c r="B46" s="31" t="s">
        <v>65</v>
      </c>
      <c r="C46" s="68">
        <v>8</v>
      </c>
      <c r="D46" s="68">
        <v>8</v>
      </c>
      <c r="E46" s="68">
        <v>8</v>
      </c>
    </row>
    <row r="47" spans="2:6" x14ac:dyDescent="0.25">
      <c r="B47" s="31" t="s">
        <v>66</v>
      </c>
      <c r="C47" s="68">
        <v>8</v>
      </c>
      <c r="D47" s="68">
        <v>8</v>
      </c>
      <c r="E47" s="68">
        <v>8</v>
      </c>
    </row>
    <row r="48" spans="2:6" x14ac:dyDescent="0.25">
      <c r="B48" s="9" t="s">
        <v>26</v>
      </c>
      <c r="C48" s="10">
        <f>SUM(C41:C47)</f>
        <v>488</v>
      </c>
      <c r="D48" s="10">
        <f t="shared" ref="D48:E48" si="4">SUM(D41:D47)</f>
        <v>488</v>
      </c>
      <c r="E48" s="10">
        <f t="shared" si="4"/>
        <v>488</v>
      </c>
    </row>
    <row r="49" spans="2:5" x14ac:dyDescent="0.25">
      <c r="B49" s="26" t="s">
        <v>27</v>
      </c>
      <c r="C49" s="10">
        <f>C39-C48</f>
        <v>1600</v>
      </c>
      <c r="D49" s="10">
        <f>D39-D48</f>
        <v>1600</v>
      </c>
      <c r="E49" s="10">
        <f>E39-E48</f>
        <v>1600</v>
      </c>
    </row>
  </sheetData>
  <mergeCells count="7">
    <mergeCell ref="G2:N13"/>
    <mergeCell ref="B38:E38"/>
    <mergeCell ref="B2:E2"/>
    <mergeCell ref="B7:E7"/>
    <mergeCell ref="B13:E13"/>
    <mergeCell ref="B17:E17"/>
    <mergeCell ref="B21:E2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&amp;LConsip Public
Gara ID 2753 - Allegato 9.1 Giustificativi anomalia e costi della manodopera e della sicurezza - Schema Conto Economico commessa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</vt:lpstr>
      <vt:lpstr>Dettaglio costi del lavoro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2023-06-21T08:04:10Z</dcterms:created>
  <dcterms:modified xsi:type="dcterms:W3CDTF">2024-05-03T09:28:54Z</dcterms:modified>
</cp:coreProperties>
</file>