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.sharepoint.com/sites/ID2743-Dynatracepere-Proc/Documenti condivisi/General/Documentazione in lavorazione/"/>
    </mc:Choice>
  </mc:AlternateContent>
  <workbookProtection lockStructure="1"/>
  <bookViews>
    <workbookView xWindow="0" yWindow="0" windowWidth="19200" windowHeight="7040" tabRatio="635"/>
  </bookViews>
  <sheets>
    <sheet name="COPERTINA - ID2743" sheetId="17" r:id="rId1"/>
    <sheet name="ISTRUZIONI" sheetId="15" r:id="rId2"/>
    <sheet name="GARANZIE CONTRATTO SINGOLO" sheetId="16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6" l="1"/>
  <c r="E22" i="16" s="1"/>
  <c r="D21" i="16"/>
  <c r="E21" i="16" s="1"/>
  <c r="E20" i="16"/>
  <c r="E8" i="16"/>
  <c r="E5" i="16"/>
  <c r="D9" i="16" l="1"/>
  <c r="D14" i="16" s="1"/>
  <c r="D23" i="16"/>
  <c r="D24" i="16" l="1"/>
</calcChain>
</file>

<file path=xl/sharedStrings.xml><?xml version="1.0" encoding="utf-8"?>
<sst xmlns="http://schemas.openxmlformats.org/spreadsheetml/2006/main" count="35" uniqueCount="33">
  <si>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</si>
  <si>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</si>
  <si>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</si>
  <si>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</si>
  <si>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</si>
  <si>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</si>
  <si>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</si>
  <si>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</si>
  <si>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</si>
  <si>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</si>
  <si>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CALCOLO RIDUZIONI AI SENSI DELL'ART. 106, COMMA 8, D.LGS. N. 36/2023</t>
  </si>
  <si>
    <t>Valorizzare s/n in base ai requisiti posseduti, come dichiarati nella Domanda di partecipazione</t>
  </si>
  <si>
    <t>Requisiti per riduzione garanzia</t>
  </si>
  <si>
    <t>Riduzione prevista</t>
  </si>
  <si>
    <t>Possesso
(s/n)</t>
  </si>
  <si>
    <t>Riduzione applicata</t>
  </si>
  <si>
    <t>a.  Possesso ISO 9000</t>
  </si>
  <si>
    <t>n</t>
  </si>
  <si>
    <r>
      <t xml:space="preserve">b.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</si>
  <si>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</si>
  <si>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Possesso della certificazione per i sistemi di gestione per la sicurezza delle informazioni ISO/IEC 27001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</si>
  <si>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</si>
  <si>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CALCOLO IMPORTO DELLA GARANZIA PROVVISORIA</t>
  </si>
  <si>
    <t>Importo base della garanzia provvisoria</t>
  </si>
  <si>
    <t>Importo della garanzia provvisoria al netto delle riduzioni</t>
  </si>
  <si>
    <t>CALCOLO IMPORTO DELLA GARANZIA DEFINITIVA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</si>
  <si>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16 del Capitolato d'oneri e corrispondente al prezzo complessivo offerto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</si>
  <si>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16 lettera c del Capitolato d'oneri (NB: il valore è indicato preventivamente a solo titolo di esempio)</t>
    </r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</si>
  <si>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</si>
  <si>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</si>
  <si>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</si>
  <si>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</si>
  <si>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finale garanzia definitiv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</si>
</sst>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9" fontId="19" fillId="0" borderId="1" xfId="0" applyNumberFormat="1" applyFont="1" applyBorder="1" applyAlignment="1">
      <alignment horizontal="center" vertical="center"/>
    </xf>
    <xf numFmtId="0" fontId="0" fillId="6" borderId="0" xfId="0" applyFill="1"/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4" fontId="6" fillId="6" borderId="2" xfId="2" applyFont="1" applyFill="1" applyBorder="1" applyAlignment="1" applyProtection="1">
      <alignment horizontal="center" vertical="center"/>
      <protection locked="0"/>
    </xf>
    <xf numFmtId="44" fontId="6" fillId="6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306667</xdr:colOff>
      <xdr:row>0</xdr:row>
      <xdr:rowOff>0</xdr:rowOff>
    </xdr:from>
    <xdr:to>
      <xdr:col>13</xdr:col>
      <xdr:colOff>59387</xdr:colOff>
      <xdr:row>24</xdr:row>
      <xdr:rowOff>133350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6667" y="0"/>
          <a:ext cx="7716367" cy="46157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85" zoomScaleNormal="85" workbookViewId="0"/>
  </sheetViews>
  <sheetFormatPr defaultColWidth="8.7265625" defaultRowHeight="14.5" x14ac:dyDescent="0.35"/>
  <cols>
    <col min="1" max="16384" width="8.7265625" style="27"/>
  </cols>
  <sheetData/>
  <sheetProtection sheet="1" objects="1" scenarios="1" formatCells="0" formatColumns="0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9"/>
  <sheetViews>
    <sheetView workbookViewId="0">
      <selection activeCell="C7" sqref="C7"/>
    </sheetView>
  </sheetViews>
  <sheetFormatPr defaultRowHeight="14.5" x14ac:dyDescent="0.35"/>
  <cols>
    <col min="1" max="1" width="3.1796875" customWidth="1"/>
    <col min="2" max="2" width="20.26953125" customWidth="1"/>
    <col min="3" max="3" width="86" customWidth="1"/>
  </cols>
  <sheetData>
    <row r="2" spans="2:3" s="23" customFormat="1" ht="31.5" customHeight="1" x14ac:dyDescent="0.35">
      <c r="B2" s="28" t="s">
        <v>0</v>
      </c>
      <c r="C2" s="28"/>
    </row>
    <row r="3" spans="2:3" s="23" customFormat="1" ht="31.5" customHeight="1" x14ac:dyDescent="0.35">
      <c r="B3" s="28" t="s">
        <v>1</v>
      </c>
      <c r="C3" s="28"/>
    </row>
    <row r="4" spans="2:3" s="23" customFormat="1" ht="31.5" customHeight="1" x14ac:dyDescent="0.35">
      <c r="B4" s="28" t="s">
        <v>2</v>
      </c>
      <c r="C4" s="28"/>
    </row>
    <row r="5" spans="2:3" x14ac:dyDescent="0.35">
      <c r="B5" s="29"/>
      <c r="C5" s="29"/>
    </row>
    <row r="6" spans="2:3" x14ac:dyDescent="0.35">
      <c r="B6" s="28" t="s">
        <v>3</v>
      </c>
      <c r="C6" s="28"/>
    </row>
    <row r="7" spans="2:3" ht="34.5" customHeight="1" x14ac:dyDescent="0.35">
      <c r="B7" s="20" t="s">
        <v>4</v>
      </c>
      <c r="C7" s="19" t="s">
        <v>5</v>
      </c>
    </row>
    <row r="8" spans="2:3" ht="34.5" customHeight="1" x14ac:dyDescent="0.35">
      <c r="B8" s="21" t="s">
        <v>6</v>
      </c>
      <c r="C8" s="19" t="s">
        <v>7</v>
      </c>
    </row>
    <row r="9" spans="2:3" ht="34.5" customHeight="1" x14ac:dyDescent="0.35">
      <c r="B9" s="22" t="s">
        <v>8</v>
      </c>
      <c r="C9" s="19" t="s">
        <v>9</v>
      </c>
    </row>
    <row r="10" spans="2:3" x14ac:dyDescent="0.35">
      <c r="B10" s="19"/>
      <c r="C10" s="19"/>
    </row>
    <row r="11" spans="2:3" x14ac:dyDescent="0.35">
      <c r="B11" s="18"/>
    </row>
    <row r="12" spans="2:3" x14ac:dyDescent="0.35">
      <c r="B12" s="18"/>
    </row>
    <row r="13" spans="2:3" x14ac:dyDescent="0.35">
      <c r="B13" s="18"/>
    </row>
    <row r="14" spans="2:3" x14ac:dyDescent="0.35">
      <c r="B14" s="18"/>
    </row>
    <row r="15" spans="2:3" x14ac:dyDescent="0.35">
      <c r="B15" s="18"/>
    </row>
    <row r="16" spans="2:3" x14ac:dyDescent="0.35">
      <c r="B16" s="18"/>
    </row>
    <row r="17" spans="2:2" x14ac:dyDescent="0.35">
      <c r="B17" s="18"/>
    </row>
    <row r="18" spans="2:2" x14ac:dyDescent="0.35">
      <c r="B18" s="18"/>
    </row>
    <row r="19" spans="2:2" x14ac:dyDescent="0.35">
      <c r="B19" s="18"/>
    </row>
  </sheetData>
  <sheetProtection sheet="1" objects="1" scenarios="1" formatCells="0" formatColumns="0"/>
  <mergeCells count="5">
    <mergeCell ref="B2:C2"/>
    <mergeCell ref="B3:C3"/>
    <mergeCell ref="B4:C4"/>
    <mergeCell ref="B5:C5"/>
    <mergeCell ref="B6:C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Normal="100" zoomScaleSheetLayoutView="97" workbookViewId="0"/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1" spans="1:13" x14ac:dyDescent="0.35">
      <c r="B1" s="1"/>
      <c r="C1" s="1"/>
      <c r="D1" s="1"/>
      <c r="E1" s="1"/>
      <c r="F1" s="1"/>
    </row>
    <row r="2" spans="1:13" ht="28.5" customHeight="1" x14ac:dyDescent="0.35">
      <c r="B2" s="40" t="s">
        <v>10</v>
      </c>
      <c r="C2" s="40"/>
      <c r="D2" s="40"/>
      <c r="E2" s="40"/>
      <c r="F2" s="1"/>
    </row>
    <row r="3" spans="1:13" ht="28.5" customHeight="1" x14ac:dyDescent="0.35">
      <c r="B3" s="53" t="s">
        <v>11</v>
      </c>
      <c r="C3" s="54"/>
      <c r="D3" s="54"/>
      <c r="E3" s="55"/>
      <c r="F3" s="1"/>
    </row>
    <row r="4" spans="1:13" ht="26" x14ac:dyDescent="0.35">
      <c r="B4" s="11" t="s">
        <v>12</v>
      </c>
      <c r="C4" s="11" t="s">
        <v>13</v>
      </c>
      <c r="D4" s="11" t="s">
        <v>14</v>
      </c>
      <c r="E4" s="11" t="s">
        <v>15</v>
      </c>
      <c r="F4" s="1"/>
    </row>
    <row r="5" spans="1:13" x14ac:dyDescent="0.35">
      <c r="A5" s="56"/>
      <c r="B5" s="8" t="s">
        <v>16</v>
      </c>
      <c r="C5" s="3">
        <v>0.3</v>
      </c>
      <c r="D5" s="6" t="s">
        <v>17</v>
      </c>
      <c r="E5" s="57">
        <f>IF(D6="s",C6,IF(D5="s",C5,0))</f>
        <v>0</v>
      </c>
      <c r="F5" s="1"/>
    </row>
    <row r="6" spans="1:13" ht="26" x14ac:dyDescent="0.35">
      <c r="A6" s="56"/>
      <c r="B6" s="8" t="s">
        <v>18</v>
      </c>
      <c r="C6" s="3">
        <v>0.5</v>
      </c>
      <c r="D6" s="6" t="s">
        <v>17</v>
      </c>
      <c r="E6" s="58"/>
      <c r="F6" s="1"/>
    </row>
    <row r="7" spans="1:13" x14ac:dyDescent="0.35">
      <c r="B7" s="12" t="s">
        <v>19</v>
      </c>
      <c r="C7" s="13"/>
      <c r="D7" s="14"/>
      <c r="E7" s="15"/>
      <c r="F7" s="59"/>
      <c r="G7" s="60"/>
      <c r="H7" s="60"/>
      <c r="I7" s="60"/>
      <c r="J7" s="60"/>
      <c r="K7" s="60"/>
      <c r="L7" s="60"/>
      <c r="M7" s="60"/>
    </row>
    <row r="8" spans="1:13" ht="40.5" customHeight="1" x14ac:dyDescent="0.35">
      <c r="A8" s="10"/>
      <c r="B8" s="25" t="s">
        <v>20</v>
      </c>
      <c r="C8" s="26">
        <v>0.2</v>
      </c>
      <c r="D8" s="6" t="s">
        <v>17</v>
      </c>
      <c r="E8" s="9">
        <f>IF(D8="s",C8,0)</f>
        <v>0</v>
      </c>
      <c r="F8" s="59"/>
      <c r="G8" s="60"/>
      <c r="H8" s="60"/>
      <c r="I8" s="60"/>
      <c r="J8" s="60"/>
      <c r="K8" s="60"/>
      <c r="L8" s="60"/>
      <c r="M8" s="60"/>
    </row>
    <row r="9" spans="1:13" ht="43.5" customHeight="1" x14ac:dyDescent="0.35">
      <c r="B9" s="37" t="s">
        <v>21</v>
      </c>
      <c r="C9" s="38"/>
      <c r="D9" s="39">
        <f>IFERROR(1-(1-E5)*(1-#REF!)*(1-E8),1-(1-E5)*(1-E8))</f>
        <v>0</v>
      </c>
      <c r="E9" s="39"/>
      <c r="F9" s="5"/>
    </row>
    <row r="10" spans="1:13" x14ac:dyDescent="0.35">
      <c r="B10" s="1"/>
      <c r="C10" s="1"/>
      <c r="D10" s="1"/>
      <c r="E10" s="1"/>
      <c r="F10" s="1"/>
    </row>
    <row r="12" spans="1:13" ht="27" customHeight="1" x14ac:dyDescent="0.35">
      <c r="B12" s="40" t="s">
        <v>22</v>
      </c>
      <c r="C12" s="40"/>
      <c r="D12" s="40"/>
      <c r="E12" s="40"/>
    </row>
    <row r="13" spans="1:13" ht="33.65" customHeight="1" x14ac:dyDescent="0.35">
      <c r="B13" s="47" t="s">
        <v>23</v>
      </c>
      <c r="C13" s="48"/>
      <c r="D13" s="49">
        <v>6839.9</v>
      </c>
      <c r="E13" s="50"/>
      <c r="F13" s="35"/>
      <c r="G13" s="36"/>
      <c r="H13" s="36"/>
      <c r="I13" s="36"/>
      <c r="J13" s="36"/>
      <c r="K13" s="36"/>
      <c r="L13" s="36"/>
      <c r="M13" s="36"/>
    </row>
    <row r="14" spans="1:13" ht="22.5" customHeight="1" x14ac:dyDescent="0.35">
      <c r="B14" s="51" t="s">
        <v>24</v>
      </c>
      <c r="C14" s="52"/>
      <c r="D14" s="33">
        <f>ROUND((1-$D$9)*$D13,0)</f>
        <v>6840</v>
      </c>
      <c r="E14" s="33"/>
    </row>
    <row r="17" spans="2:6" ht="31.5" customHeight="1" x14ac:dyDescent="0.35">
      <c r="B17" s="40" t="s">
        <v>25</v>
      </c>
      <c r="C17" s="41"/>
      <c r="D17" s="41"/>
      <c r="E17" s="42"/>
      <c r="F17" s="16"/>
    </row>
    <row r="18" spans="2:6" ht="61.5" customHeight="1" x14ac:dyDescent="0.35">
      <c r="B18" s="43" t="s">
        <v>26</v>
      </c>
      <c r="C18" s="44"/>
      <c r="D18" s="45">
        <v>100000</v>
      </c>
      <c r="E18" s="46"/>
      <c r="F18" s="4"/>
    </row>
    <row r="19" spans="2:6" ht="44.25" customHeight="1" x14ac:dyDescent="0.35">
      <c r="B19" s="34" t="s">
        <v>27</v>
      </c>
      <c r="C19" s="34"/>
      <c r="D19" s="7">
        <v>0.24</v>
      </c>
      <c r="E19" s="17"/>
      <c r="F19" s="4"/>
    </row>
    <row r="20" spans="2:6" ht="29.25" customHeight="1" x14ac:dyDescent="0.35">
      <c r="B20" s="34" t="s">
        <v>28</v>
      </c>
      <c r="C20" s="34"/>
      <c r="D20" s="24">
        <v>0.1</v>
      </c>
      <c r="E20" s="2">
        <f>D20*D$18</f>
        <v>10000</v>
      </c>
      <c r="F20" s="4"/>
    </row>
    <row r="21" spans="2:6" ht="29.25" customHeight="1" x14ac:dyDescent="0.35">
      <c r="B21" s="34" t="s">
        <v>29</v>
      </c>
      <c r="C21" s="34"/>
      <c r="D21" s="9">
        <f>IF(D19&gt;10%,MIN(D19-10%,10%),0%)</f>
        <v>0.1</v>
      </c>
      <c r="E21" s="2">
        <f>D21*D$18</f>
        <v>10000</v>
      </c>
    </row>
    <row r="22" spans="2:6" ht="29.25" customHeight="1" x14ac:dyDescent="0.35">
      <c r="B22" s="34" t="s">
        <v>30</v>
      </c>
      <c r="C22" s="34"/>
      <c r="D22" s="9">
        <f>IF(D19&gt;20%,2*(D19-20%),0%)</f>
        <v>7.999999999999996E-2</v>
      </c>
      <c r="E22" s="2">
        <f>D22*D$18</f>
        <v>7999.9999999999964</v>
      </c>
    </row>
    <row r="23" spans="2:6" ht="29.25" customHeight="1" x14ac:dyDescent="0.35">
      <c r="B23" s="30" t="s">
        <v>31</v>
      </c>
      <c r="C23" s="30"/>
      <c r="D23" s="31">
        <f>SUM(E20:E22)</f>
        <v>27999.999999999996</v>
      </c>
      <c r="E23" s="31"/>
    </row>
    <row r="24" spans="2:6" ht="30" customHeight="1" x14ac:dyDescent="0.35">
      <c r="B24" s="32" t="s">
        <v>32</v>
      </c>
      <c r="C24" s="32"/>
      <c r="D24" s="33">
        <f>ROUND((1-$D$9)*$D23,0)</f>
        <v>28000</v>
      </c>
      <c r="E24" s="33"/>
    </row>
  </sheetData>
  <mergeCells count="24">
    <mergeCell ref="B2:E2"/>
    <mergeCell ref="B3:E3"/>
    <mergeCell ref="A5:A6"/>
    <mergeCell ref="E5:E6"/>
    <mergeCell ref="F7:M8"/>
    <mergeCell ref="F13:M13"/>
    <mergeCell ref="B9:C9"/>
    <mergeCell ref="D9:E9"/>
    <mergeCell ref="B17:E17"/>
    <mergeCell ref="B22:C22"/>
    <mergeCell ref="B18:C18"/>
    <mergeCell ref="D18:E18"/>
    <mergeCell ref="B12:E12"/>
    <mergeCell ref="B13:C13"/>
    <mergeCell ref="D13:E13"/>
    <mergeCell ref="B14:C14"/>
    <mergeCell ref="D14:E14"/>
    <mergeCell ref="B23:C23"/>
    <mergeCell ref="D23:E23"/>
    <mergeCell ref="B24:C24"/>
    <mergeCell ref="D24:E24"/>
    <mergeCell ref="B19:C19"/>
    <mergeCell ref="B20:C20"/>
    <mergeCell ref="B21:C21"/>
  </mergeCells>
  <dataValidations count="1">
    <dataValidation type="list" allowBlank="1" showInputMessage="1" showErrorMessage="1" sqref="D5:D8">
      <formula1>"s,n"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78EF2965102434CA36D9AE58ECA3F8A" ma:contentTypeVersion="4" ma:contentTypeDescription="Creare un nuovo documento." ma:contentTypeScope="" ma:versionID="919d0ceab8cb98191306d232710e6738">
  <xsd:schema xmlns:xsd="http://www.w3.org/2001/XMLSchema" xmlns:xs="http://www.w3.org/2001/XMLSchema" xmlns:p="http://schemas.microsoft.com/office/2006/metadata/properties" xmlns:ns2="502c96df-7da5-403b-b3e7-d837e568f7ce" targetNamespace="http://schemas.microsoft.com/office/2006/metadata/properties" ma:root="true" ma:fieldsID="0372a120b2d61acb79bafc22df0a3e0f" ns2:_="">
    <xsd:import namespace="502c96df-7da5-403b-b3e7-d837e568f7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2c96df-7da5-403b-b3e7-d837e568f7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763FD6-210B-4FF8-8468-1717C4B47405}">
  <ds:schemaRefs>
    <ds:schemaRef ds:uri="http://purl.org/dc/dcmitype/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502c96df-7da5-403b-b3e7-d837e568f7ce"/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70A4E0F-2943-4C2E-A41D-445456BA65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2c96df-7da5-403b-b3e7-d837e568f7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E4D227E-B707-49DB-913D-AA1DDE01B8F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COPERTINA - ID2743</vt:lpstr>
      <vt:lpstr>ISTRUZIONI</vt:lpstr>
      <vt:lpstr>GARANZIE CONTRATTO SINGOLO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2016-02-02T10:53:31Z</dcterms:created>
  <dcterms:modified xsi:type="dcterms:W3CDTF">2024-02-15T13:24:08Z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0x010100778EF2965102434CA36D9AE58ECA3F8A</vt:lpwstr>
  </property>
</Properties>
</file>