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rio.luzzi\Desktop\Consip\ID 2725_VIGILANZA COLOSSEO\Pubblicazione\word\"/>
    </mc:Choice>
  </mc:AlternateContent>
  <bookViews>
    <workbookView xWindow="0" yWindow="0" windowWidth="19200" windowHeight="7037" tabRatio="635" activeTab="2"/>
  </bookViews>
  <sheets>
    <sheet name="Copertina" sheetId="17" r:id="rId1"/>
    <sheet name="ISTRUZIONI" sheetId="15" r:id="rId2"/>
    <sheet name="GARANZIE" sheetId="16" r:id="rId3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<sst xmlns="http://schemas.openxmlformats.org/spreadsheetml/2006/main" count="37" uniqueCount="34">
  <si>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</si>
  <si>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</si>
  <si>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</si>
  <si>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</si>
  <si>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</si>
  <si>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</si>
  <si>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</si>
  <si>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</si>
  <si>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</si>
  <si>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</si>
  <si>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</si>
  <si>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</si>
  <si>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</si>
  <si>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</si>
  <si>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</si>
  <si>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</si>
  <si>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</si>
  <si>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</si>
  <si>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</si>
  <si>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</si>
  <si>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</si>
  <si>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</si>
  <si>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</si>
  <si>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</si>
  <si>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</si>
  <si>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</si>
  <si>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</si>
  <si>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</si>
  <si>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Almeno una certificazione tra quelle riportate nella tabella 3 par. 10 del Disciplinare</t>
  </si>
  <si>
    <t>Importo base della garanzia provvisoria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</si>
  <si>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18.3 del disciplinare di gara (NB: il valore è indicato preventivamente a solo titolo di esempio)</t>
    </r>
  </si>
  <si>
    <t>Importo finale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</si>
  <si>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sz val="10"/>
        <color rgb="FFFF0000"/>
        <rFont val="Calibri"/>
        <family val="2"/>
        <scheme val="minor"/>
      </rPr>
      <t>Rif. par. 3 del Disciplinare</t>
    </r>
  </si>
  <si>
    <t xml:space="preserve">ALLEGATO 5 - CALCOLO RIDUZIONI GARANZIE
GARA A PROCEDURA APERTA AI SENSI DEL D. LGS. 36/2023 PER L’APPALTO DI SERVIZI DI VIGILANZA PRESSO IL PARCO ARCHEOLOGICO DEL COLOSSEO PER IL MINISTERO DELLA CULTURA
ID 2725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</si>
</sst>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9" fontId="19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9" fontId="20" fillId="0" borderId="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558800</xdr:colOff>
      <xdr:row>5</xdr:row>
      <xdr:rowOff>95250</xdr:rowOff>
    </xdr:from>
    <xdr:to>
      <xdr:col>12</xdr:col>
      <xdr:colOff>158750</xdr:colOff>
      <xdr:row>15</xdr:row>
      <xdr:rowOff>148590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68400" y="1016000"/>
          <a:ext cx="6305550" cy="189484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GARA A PROCEDURA</a:t>
          </a:r>
          <a:r>
            <a:rPr lang="it-IT" sz="16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APERTA AI SENSI DEL D.LGS. </a:t>
          </a:r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36/2023 PER L’APPALTO DI SERVIZI DI VIGILANZA PRESSO IL PARCO ARCHEOLOGICO DEL COLOSSEO PER IL MINISTERO DELLA CULTURA</a:t>
          </a:r>
        </a:p>
        <a:p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ID 2725 </a:t>
          </a:r>
          <a:endParaRPr lang="it-IT" sz="2000">
            <a:effectLst/>
          </a:endParaRPr>
        </a:p>
        <a:p>
          <a:endParaRPr lang="it-IT" sz="1600" b="1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5</a:t>
          </a:r>
          <a:endParaRPr lang="it-IT" sz="2000">
            <a:effectLst/>
          </a:endParaRPr>
        </a:p>
        <a:p>
          <a:r>
            <a:rPr lang="it-IT" sz="16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Foglio calcolo riduzioni garanzie</a:t>
          </a:r>
          <a:endParaRPr lang="it-IT" sz="2000">
            <a:effectLst/>
          </a:endParaRPr>
        </a:p>
      </xdr:txBody>
    </xdr:sp>
    <xdr:clientData/>
  </xdr:twoCellAnchor>
  <xdr:twoCellAnchor editAs="oneCell">
    <xdr:from>
      <xdr:col>1</xdr:col>
      <xdr:colOff>590550</xdr:colOff>
      <xdr:row>0</xdr:row>
      <xdr:rowOff>63500</xdr:rowOff>
    </xdr:from>
    <xdr:to>
      <xdr:col>4</xdr:col>
      <xdr:colOff>174172</xdr:colOff>
      <xdr:row>2</xdr:row>
      <xdr:rowOff>136072</xdr:rowOff>
    </xdr:to>
    <xdr:pic>
      <xdr:nvPicPr>
        <xdr:cNvPr id="4" name="Immagine 3" descr="Consip bandiera grey1 x doc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753" t="63158" r="9404"/>
        <a:stretch/>
      </xdr:blipFill>
      <xdr:spPr bwMode="auto">
        <a:xfrm>
          <a:off x="1243693" y="63500"/>
          <a:ext cx="1543050" cy="44268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G22" sqref="G22"/>
    </sheetView>
  </sheetViews>
  <sheetFormatPr defaultRowHeight="14.6" x14ac:dyDescent="0.4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1"/>
  <sheetViews>
    <sheetView showGridLines="0" workbookViewId="0">
      <selection activeCell="C20" sqref="C20"/>
    </sheetView>
  </sheetViews>
  <sheetFormatPr defaultRowHeight="14.6" x14ac:dyDescent="0.4"/>
  <cols>
    <col min="3" max="3" width="20.23046875" customWidth="1"/>
    <col min="4" max="4" width="86" customWidth="1"/>
  </cols>
  <sheetData>
    <row r="1" spans="3:7" ht="72.900000000000006" customHeight="1" x14ac:dyDescent="0.4">
      <c r="C1" s="31" t="s">
        <v>33</v>
      </c>
      <c r="D1" s="31"/>
      <c r="E1" s="31"/>
      <c r="F1" s="31"/>
      <c r="G1" s="31"/>
    </row>
    <row r="2" spans="3:7" x14ac:dyDescent="0.4">
      <c r="C2" s="19"/>
      <c r="D2" s="19"/>
      <c r="E2" s="19"/>
      <c r="F2" s="19"/>
      <c r="G2" s="19"/>
    </row>
    <row r="4" spans="3:7" s="24" customFormat="1" ht="31.5" customHeight="1" x14ac:dyDescent="0.4">
      <c r="C4" s="30" t="s">
        <v>15</v>
      </c>
      <c r="D4" s="30"/>
    </row>
    <row r="5" spans="3:7" s="24" customFormat="1" ht="31.5" customHeight="1" x14ac:dyDescent="0.4">
      <c r="C5" s="30" t="s">
        <v>16</v>
      </c>
      <c r="D5" s="30"/>
    </row>
    <row r="6" spans="3:7" s="24" customFormat="1" ht="31.5" customHeight="1" x14ac:dyDescent="0.4">
      <c r="C6" s="30" t="s">
        <v>17</v>
      </c>
      <c r="D6" s="30"/>
    </row>
    <row r="7" spans="3:7" x14ac:dyDescent="0.4">
      <c r="C7" s="32"/>
      <c r="D7" s="32"/>
    </row>
    <row r="8" spans="3:7" x14ac:dyDescent="0.4">
      <c r="C8" s="30" t="s">
        <v>18</v>
      </c>
      <c r="D8" s="30"/>
    </row>
    <row r="9" spans="3:7" ht="34.5" customHeight="1" x14ac:dyDescent="0.4">
      <c r="C9" s="21" t="s">
        <v>19</v>
      </c>
      <c r="D9" s="20" t="s">
        <v>25</v>
      </c>
    </row>
    <row r="10" spans="3:7" ht="34.5" customHeight="1" x14ac:dyDescent="0.4">
      <c r="C10" s="22" t="s">
        <v>20</v>
      </c>
      <c r="D10" s="20" t="s">
        <v>21</v>
      </c>
    </row>
    <row r="11" spans="3:7" ht="34.5" customHeight="1" x14ac:dyDescent="0.4">
      <c r="C11" s="23" t="s">
        <v>22</v>
      </c>
      <c r="D11" s="20" t="s">
        <v>23</v>
      </c>
    </row>
    <row r="12" spans="3:7" x14ac:dyDescent="0.4">
      <c r="C12" s="20"/>
      <c r="D12" s="20"/>
    </row>
    <row r="13" spans="3:7" x14ac:dyDescent="0.4">
      <c r="C13" s="19"/>
    </row>
    <row r="14" spans="3:7" x14ac:dyDescent="0.4">
      <c r="C14" s="19"/>
    </row>
    <row r="15" spans="3:7" x14ac:dyDescent="0.4">
      <c r="C15" s="19"/>
    </row>
    <row r="16" spans="3:7" x14ac:dyDescent="0.4">
      <c r="C16" s="19"/>
    </row>
    <row r="17" spans="3:3" x14ac:dyDescent="0.4">
      <c r="C17" s="19"/>
    </row>
    <row r="18" spans="3:3" x14ac:dyDescent="0.4">
      <c r="C18" s="19"/>
    </row>
    <row r="19" spans="3:3" x14ac:dyDescent="0.4">
      <c r="C19" s="19"/>
    </row>
    <row r="20" spans="3:3" x14ac:dyDescent="0.4">
      <c r="C20" s="19"/>
    </row>
    <row r="21" spans="3:3" x14ac:dyDescent="0.4">
      <c r="C21" s="19"/>
    </row>
  </sheetData>
  <mergeCells count="6">
    <mergeCell ref="C8:D8"/>
    <mergeCell ref="C1:G1"/>
    <mergeCell ref="C4:D4"/>
    <mergeCell ref="C5:D5"/>
    <mergeCell ref="C6:D6"/>
    <mergeCell ref="C7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tabSelected="1" zoomScaleNormal="100" zoomScaleSheetLayoutView="97" workbookViewId="0">
      <selection activeCell="D19" sqref="D19:E19"/>
    </sheetView>
  </sheetViews>
  <sheetFormatPr defaultRowHeight="14.6" x14ac:dyDescent="0.4"/>
  <cols>
    <col min="1" max="1" width="5.23046875" customWidth="1"/>
    <col min="2" max="2" width="42.84375" customWidth="1"/>
    <col min="3" max="3" width="13.53515625" customWidth="1"/>
    <col min="5" max="5" width="14.15234375" customWidth="1"/>
  </cols>
  <sheetData>
    <row r="1" spans="1:13" ht="88.75" customHeight="1" x14ac:dyDescent="0.4">
      <c r="B1" s="31" t="s">
        <v>33</v>
      </c>
      <c r="C1" s="31"/>
      <c r="D1" s="31"/>
      <c r="E1" s="31"/>
      <c r="F1" s="31"/>
    </row>
    <row r="2" spans="1:13" x14ac:dyDescent="0.4">
      <c r="B2" s="1"/>
      <c r="C2" s="1"/>
      <c r="D2" s="1"/>
      <c r="E2" s="1"/>
      <c r="F2" s="1"/>
    </row>
    <row r="3" spans="1:13" ht="28.5" customHeight="1" x14ac:dyDescent="0.4">
      <c r="B3" s="38" t="s">
        <v>11</v>
      </c>
      <c r="C3" s="38"/>
      <c r="D3" s="38"/>
      <c r="E3" s="38"/>
      <c r="F3" s="1"/>
    </row>
    <row r="4" spans="1:13" ht="28.5" customHeight="1" x14ac:dyDescent="0.4">
      <c r="B4" s="55" t="s">
        <v>12</v>
      </c>
      <c r="C4" s="56"/>
      <c r="D4" s="56"/>
      <c r="E4" s="57"/>
      <c r="F4" s="1"/>
    </row>
    <row r="5" spans="1:13" ht="25.75" x14ac:dyDescent="0.4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4">
      <c r="A6" s="47"/>
      <c r="B6" s="8" t="s">
        <v>5</v>
      </c>
      <c r="C6" s="3">
        <v>0.3</v>
      </c>
      <c r="D6" s="6" t="s">
        <v>24</v>
      </c>
      <c r="E6" s="48">
        <f>IF(D7="s",C7,IF(D6="s",C6,0))</f>
        <v>0</v>
      </c>
      <c r="F6" s="1"/>
    </row>
    <row r="7" spans="1:13" ht="25.75" x14ac:dyDescent="0.4">
      <c r="A7" s="47"/>
      <c r="B7" s="8" t="s">
        <v>6</v>
      </c>
      <c r="C7" s="3">
        <v>0.5</v>
      </c>
      <c r="D7" s="6" t="s">
        <v>24</v>
      </c>
      <c r="E7" s="49"/>
      <c r="F7" s="1"/>
    </row>
    <row r="8" spans="1:13" x14ac:dyDescent="0.4">
      <c r="B8" s="12" t="s">
        <v>7</v>
      </c>
      <c r="C8" s="13"/>
      <c r="D8" s="14"/>
      <c r="E8" s="15"/>
      <c r="F8" s="28"/>
      <c r="G8" s="29"/>
      <c r="H8" s="29"/>
      <c r="I8" s="29"/>
      <c r="J8" s="29"/>
      <c r="K8" s="29"/>
      <c r="L8" s="29"/>
      <c r="M8" s="29"/>
    </row>
    <row r="9" spans="1:13" ht="40.5" customHeight="1" x14ac:dyDescent="0.4">
      <c r="A9" s="10"/>
      <c r="B9" s="26" t="s">
        <v>28</v>
      </c>
      <c r="C9" s="27">
        <v>0.2</v>
      </c>
      <c r="D9" s="6" t="s">
        <v>24</v>
      </c>
      <c r="E9" s="9">
        <f>IF(D9="s",C9,0)</f>
        <v>0</v>
      </c>
      <c r="F9" s="28"/>
      <c r="G9" s="29"/>
      <c r="H9" s="29"/>
      <c r="I9" s="29"/>
      <c r="J9" s="29"/>
      <c r="K9" s="29"/>
      <c r="L9" s="29"/>
      <c r="M9" s="29"/>
    </row>
    <row r="10" spans="1:13" ht="43.5" customHeight="1" x14ac:dyDescent="0.4">
      <c r="B10" s="52" t="s">
        <v>4</v>
      </c>
      <c r="C10" s="53"/>
      <c r="D10" s="54">
        <f>IFERROR(1-(1-E6)*(1-#REF!)*(1-E9),1-(1-E6)*(1-E9))</f>
        <v>0</v>
      </c>
      <c r="E10" s="54"/>
      <c r="F10" s="5"/>
    </row>
    <row r="11" spans="1:13" x14ac:dyDescent="0.4">
      <c r="B11" s="1"/>
      <c r="C11" s="1"/>
      <c r="D11" s="1"/>
      <c r="E11" s="1"/>
      <c r="F11" s="1"/>
    </row>
    <row r="13" spans="1:13" ht="27" customHeight="1" x14ac:dyDescent="0.4">
      <c r="B13" s="38" t="s">
        <v>8</v>
      </c>
      <c r="C13" s="38"/>
      <c r="D13" s="38"/>
      <c r="E13" s="38"/>
    </row>
    <row r="14" spans="1:13" ht="60.75" customHeight="1" x14ac:dyDescent="0.4">
      <c r="B14" s="58" t="s">
        <v>29</v>
      </c>
      <c r="C14" s="59"/>
      <c r="D14" s="45">
        <v>387513</v>
      </c>
      <c r="E14" s="46"/>
      <c r="F14" s="50"/>
      <c r="G14" s="51"/>
      <c r="H14" s="51"/>
      <c r="I14" s="51"/>
      <c r="J14" s="51"/>
      <c r="K14" s="51"/>
      <c r="L14" s="51"/>
      <c r="M14" s="51"/>
    </row>
    <row r="15" spans="1:13" x14ac:dyDescent="0.4">
      <c r="B15" s="36" t="s">
        <v>9</v>
      </c>
      <c r="C15" s="37"/>
      <c r="D15" s="34">
        <f>ROUND((1-$D$10)*$D14,0)</f>
        <v>387513</v>
      </c>
      <c r="E15" s="34"/>
    </row>
    <row r="18" spans="2:6" ht="31.5" customHeight="1" x14ac:dyDescent="0.4">
      <c r="B18" s="38" t="s">
        <v>26</v>
      </c>
      <c r="C18" s="39"/>
      <c r="D18" s="39"/>
      <c r="E18" s="40"/>
      <c r="F18" s="16"/>
    </row>
    <row r="19" spans="2:6" ht="61.5" customHeight="1" x14ac:dyDescent="0.4">
      <c r="B19" s="43" t="s">
        <v>32</v>
      </c>
      <c r="C19" s="44"/>
      <c r="D19" s="45">
        <v>19375657</v>
      </c>
      <c r="E19" s="46"/>
      <c r="F19" s="4"/>
    </row>
    <row r="20" spans="2:6" ht="44.25" customHeight="1" x14ac:dyDescent="0.4">
      <c r="B20" s="35" t="s">
        <v>30</v>
      </c>
      <c r="C20" s="35"/>
      <c r="D20" s="7">
        <v>0.12</v>
      </c>
      <c r="E20" s="17"/>
      <c r="F20" s="4"/>
    </row>
    <row r="21" spans="2:6" ht="29.25" customHeight="1" x14ac:dyDescent="0.4">
      <c r="B21" s="35" t="s">
        <v>10</v>
      </c>
      <c r="C21" s="35"/>
      <c r="D21" s="25">
        <v>0.1</v>
      </c>
      <c r="E21" s="2">
        <f>D21*D$19</f>
        <v>1937565.7000000002</v>
      </c>
      <c r="F21" s="4"/>
    </row>
    <row r="22" spans="2:6" ht="29.25" customHeight="1" x14ac:dyDescent="0.4">
      <c r="B22" s="35" t="s">
        <v>13</v>
      </c>
      <c r="C22" s="35"/>
      <c r="D22" s="18">
        <f>IF(D20&gt;10%,MIN(D20-10%,10%),0%)</f>
        <v>1.999999999999999E-2</v>
      </c>
      <c r="E22" s="2">
        <f>D22*D$19</f>
        <v>387513.13999999978</v>
      </c>
    </row>
    <row r="23" spans="2:6" ht="29.25" customHeight="1" x14ac:dyDescent="0.4">
      <c r="B23" s="35" t="s">
        <v>14</v>
      </c>
      <c r="C23" s="35"/>
      <c r="D23" s="18">
        <f>IF(D20&gt;20%,2*(D20-20%),0%)</f>
        <v>0</v>
      </c>
      <c r="E23" s="2">
        <f>D23*D$19</f>
        <v>0</v>
      </c>
    </row>
    <row r="24" spans="2:6" ht="29.25" customHeight="1" x14ac:dyDescent="0.4">
      <c r="B24" s="41" t="s">
        <v>27</v>
      </c>
      <c r="C24" s="41"/>
      <c r="D24" s="42">
        <f>SUM(E21:E23)</f>
        <v>2325078.84</v>
      </c>
      <c r="E24" s="42"/>
    </row>
    <row r="25" spans="2:6" ht="30" customHeight="1" x14ac:dyDescent="0.4">
      <c r="B25" s="33" t="s">
        <v>31</v>
      </c>
      <c r="C25" s="33"/>
      <c r="D25" s="34">
        <f>ROUND((1-$D$10)*$D24,0)</f>
        <v>2325079</v>
      </c>
      <c r="E25" s="34"/>
    </row>
  </sheetData>
  <mergeCells count="24">
    <mergeCell ref="A6:A7"/>
    <mergeCell ref="E6:E7"/>
    <mergeCell ref="B1:F1"/>
    <mergeCell ref="F14:M14"/>
    <mergeCell ref="B10:C10"/>
    <mergeCell ref="D10:E10"/>
    <mergeCell ref="B3:E3"/>
    <mergeCell ref="B4:E4"/>
    <mergeCell ref="B13:E13"/>
    <mergeCell ref="B14:C14"/>
    <mergeCell ref="D14:E14"/>
    <mergeCell ref="B15:C15"/>
    <mergeCell ref="D15:E15"/>
    <mergeCell ref="B18:E18"/>
    <mergeCell ref="B23:C23"/>
    <mergeCell ref="B24:C24"/>
    <mergeCell ref="D24:E24"/>
    <mergeCell ref="B19:C19"/>
    <mergeCell ref="D19:E19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</vt:lpstr>
      <vt:lpstr>ISTRUZIONI</vt:lpstr>
      <vt:lpstr>GARANZIE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Consip</cp:lastModifiedBy>
  <dcterms:created xsi:type="dcterms:W3CDTF">2016-02-02T10:53:31Z</dcterms:created>
  <dcterms:modified xsi:type="dcterms:W3CDTF">2023-12-19T09:28:14Z</dcterms:modified>
</cp:coreProperties>
</file>