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40" tabRatio="635"/>
  </bookViews>
  <sheets>
    <sheet name="ISTRUZIONI" sheetId="15" r:id="rId1"/>
    <sheet name="GARANZIE CONVENZIONE-AQ" sheetId="13" r:id="rId2"/>
    <sheet name="Allegato II.13 Codice" sheetId="11" r:id="rId3"/>
  </sheets>
  <definedNames>
    <definedName name="_xlnm.Print_Area" localSheetId="2">'Allegato II.13 Codice'!$B$3:$F$44</definedName>
    <definedName name="_xlnm.Print_Area" localSheetId="1">'GARANZIE CONVENZIONE-AQ'!$B$3:$E$29</definedName>
    <definedName name="_xlnm.Print_Area" localSheetId="0">ISTRUZIONI!$C$4:$D$11</definedName>
  </definedNames>
  <calcPr calcId="162913" calcMode="manual"/>
</workbook>
</file>

<file path=xl/calcChain.xml><?xml version="1.0" encoding="utf-8"?>
<calcChain xmlns="http://schemas.openxmlformats.org/spreadsheetml/2006/main">
  <c r="E27" i="13" l="1"/>
  <c r="E26" i="13"/>
  <c r="D28" i="13" s="1"/>
  <c r="D29" i="13" s="1"/>
  <c r="E25" i="13"/>
  <c r="D27" i="13"/>
  <c r="D26" i="13"/>
  <c r="E9" i="13" l="1"/>
  <c r="E6" i="13"/>
  <c r="D10" i="13" s="1"/>
  <c r="D21" i="13" l="1"/>
  <c r="D15" i="13"/>
</calcChain>
</file>

<file path=xl/sharedStrings.xml><?xml version="1.0" encoding="utf-8"?>
<sst xmlns="http://schemas.openxmlformats.org/spreadsheetml/2006/main" count="202" uniqueCount="126">
  <si>
    <t>Ecolabel</t>
  </si>
  <si>
    <t>Possesso
(s/n)</t>
  </si>
  <si>
    <t>Riduzione prevista</t>
  </si>
  <si>
    <t>Importo finale garanzia definitiva in favore di Consip</t>
  </si>
  <si>
    <t>Requisiti per riduzione garanzia</t>
  </si>
  <si>
    <t>Importo finale garanzia definitiva in favore delle Amministrazioni contraenti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</si>
  <si>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</si>
  <si>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</si>
  <si>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</si>
  <si>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</si>
  <si>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</si>
  <si>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</si>
  <si>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</si>
  <si>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</si>
  <si>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</si>
  <si>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</si>
  <si>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</si>
  <si>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</si>
  <si>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</si>
  <si>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</si>
  <si>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</si>
  <si>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</si>
  <si>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</si>
  <si>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</si>
  <si>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</si>
  <si>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</si>
  <si>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</si>
  <si>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</si>
  <si>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</si>
  <si>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</si>
  <si>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</si>
  <si>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</si>
  <si>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</si>
  <si>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</si>
  <si>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</si>
  <si>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</si>
  <si>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</si>
  <si>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</si>
  <si>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</si>
  <si>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</si>
  <si>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</si>
  <si>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</si>
  <si>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</si>
  <si>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</si>
  <si>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</si>
  <si>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</si>
  <si>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</si>
  <si>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</si>
  <si>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</si>
  <si>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</si>
  <si>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</si>
  <si>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</si>
  <si>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</si>
  <si>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</si>
  <si>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</si>
  <si>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</si>
  <si>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</si>
  <si>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</si>
  <si>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</si>
  <si>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</si>
  <si>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</si>
  <si>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</si>
  <si>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</si>
  <si>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</si>
  <si>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</si>
  <si>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</si>
  <si>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</si>
  <si>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</si>
  <si>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</si>
  <si>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</si>
  <si>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</si>
  <si>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</si>
  <si>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</si>
  <si>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</si>
  <si>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</si>
  <si>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</si>
  <si>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</si>
  <si>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</si>
  <si>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</si>
  <si>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</si>
  <si>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</si>
  <si>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</si>
  <si>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</si>
  <si>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</si>
  <si>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</si>
  <si>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</si>
  <si>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</si>
  <si>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</si>
  <si>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</si>
  <si>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</si>
  <si>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</si>
  <si>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</si>
  <si>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</si>
  <si>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</si>
  <si>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</si>
  <si>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</si>
  <si>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</si>
  <si>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</si>
  <si>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</si>
  <si>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</si>
  <si>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</si>
  <si>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</si>
  <si>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</si>
  <si>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</si>
  <si>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</si>
  <si>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</si>
  <si>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</si>
  <si>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</si>
  <si>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</si>
  <si>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</si>
  <si>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</si>
  <si>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</si>
  <si>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</si>
  <si>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</si>
  <si>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</si>
  <si>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</si>
  <si>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</si>
  <si>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</si>
  <si>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</si>
  <si>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</si>
  <si>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</si>
  <si>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Alemno una certificazione tra le seguenti certificazioni:
- ISO 9001
- UNI EN ISO 14001
- ISO/IEC 27001:2013 UNI CEI EN ISO/IEC 27001:2017            ISO/IEC 27001:2022
- UNI EN ISO 14064-1
- UNI ISO 45001
- UNI CEI EN ISO 50001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</si>
  <si>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di oneri (NB: il valore è indicato preventivamente a solo titolo di esempio)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</si>
  <si>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
</t>
    </r>
    <r>
      <rPr>
        <i/>
        <sz val="10"/>
        <color rgb="FFFF0000"/>
        <rFont val="Calibri"/>
        <family val="2"/>
        <scheme val="minor"/>
      </rPr>
      <t>Inserire il valore della garanzia definitiva in favore di Consip secondo quanto disposto dal par. 22. 2 del Capitolato d'Oneri
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</si>
  <si>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</si>
  <si>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22.2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</si>
</sst>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166" fontId="2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C4" sqref="C4:D11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109</v>
      </c>
    </row>
    <row r="4" spans="1:4" s="29" customFormat="1" ht="31.5" customHeight="1" x14ac:dyDescent="0.35">
      <c r="C4" s="31" t="s">
        <v>110</v>
      </c>
      <c r="D4" s="31"/>
    </row>
    <row r="5" spans="1:4" s="29" customFormat="1" ht="31.5" customHeight="1" x14ac:dyDescent="0.35">
      <c r="C5" s="31" t="s">
        <v>111</v>
      </c>
      <c r="D5" s="31"/>
    </row>
    <row r="6" spans="1:4" s="29" customFormat="1" ht="31.5" customHeight="1" x14ac:dyDescent="0.35">
      <c r="C6" s="31" t="s">
        <v>112</v>
      </c>
      <c r="D6" s="31"/>
    </row>
    <row r="7" spans="1:4" x14ac:dyDescent="0.35">
      <c r="C7" s="32"/>
      <c r="D7" s="32"/>
    </row>
    <row r="8" spans="1:4" x14ac:dyDescent="0.35">
      <c r="C8" s="31" t="s">
        <v>113</v>
      </c>
      <c r="D8" s="31"/>
    </row>
    <row r="9" spans="1:4" ht="34.5" customHeight="1" x14ac:dyDescent="0.35">
      <c r="C9" s="26" t="s">
        <v>114</v>
      </c>
      <c r="D9" s="25" t="s">
        <v>120</v>
      </c>
    </row>
    <row r="10" spans="1:4" ht="34.5" customHeight="1" x14ac:dyDescent="0.35">
      <c r="C10" s="27" t="s">
        <v>115</v>
      </c>
      <c r="D10" s="25" t="s">
        <v>116</v>
      </c>
    </row>
    <row r="11" spans="1:4" ht="34.5" customHeight="1" x14ac:dyDescent="0.35">
      <c r="C11" s="28" t="s">
        <v>117</v>
      </c>
      <c r="D11" s="25" t="s">
        <v>118</v>
      </c>
    </row>
    <row r="12" spans="1:4" x14ac:dyDescent="0.35">
      <c r="C12" s="25"/>
      <c r="D12" s="25"/>
    </row>
    <row r="13" spans="1:4" x14ac:dyDescent="0.35">
      <c r="C13" s="24"/>
    </row>
    <row r="14" spans="1:4" x14ac:dyDescent="0.35">
      <c r="C14" s="24"/>
    </row>
    <row r="15" spans="1:4" x14ac:dyDescent="0.35">
      <c r="C15" s="24"/>
    </row>
    <row r="16" spans="1:4" x14ac:dyDescent="0.35">
      <c r="C16" s="24"/>
    </row>
    <row r="17" spans="3:3" x14ac:dyDescent="0.35">
      <c r="C17" s="24"/>
    </row>
    <row r="18" spans="3:3" x14ac:dyDescent="0.35">
      <c r="C18" s="24"/>
    </row>
    <row r="19" spans="3:3" x14ac:dyDescent="0.35">
      <c r="C19" s="24"/>
    </row>
    <row r="20" spans="3:3" x14ac:dyDescent="0.35">
      <c r="C20" s="24"/>
    </row>
    <row r="21" spans="3:3" x14ac:dyDescent="0.35">
      <c r="C21" s="24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topLeftCell="A13" zoomScaleNormal="100" zoomScaleSheetLayoutView="97" workbookViewId="0">
      <selection activeCell="C4" sqref="C4:D11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4" t="s">
        <v>102</v>
      </c>
      <c r="C3" s="34"/>
      <c r="D3" s="34"/>
      <c r="E3" s="34"/>
      <c r="F3" s="1"/>
    </row>
    <row r="4" spans="1:13" ht="28.5" customHeight="1" x14ac:dyDescent="0.35">
      <c r="B4" s="57" t="s">
        <v>103</v>
      </c>
      <c r="C4" s="58"/>
      <c r="D4" s="58"/>
      <c r="E4" s="59"/>
      <c r="F4" s="1"/>
    </row>
    <row r="5" spans="1:13" ht="26" x14ac:dyDescent="0.35">
      <c r="B5" s="16" t="s">
        <v>4</v>
      </c>
      <c r="C5" s="16" t="s">
        <v>2</v>
      </c>
      <c r="D5" s="16" t="s">
        <v>1</v>
      </c>
      <c r="E5" s="16" t="s">
        <v>93</v>
      </c>
      <c r="F5" s="1"/>
    </row>
    <row r="6" spans="1:13" x14ac:dyDescent="0.35">
      <c r="A6" s="35"/>
      <c r="B6" s="8" t="s">
        <v>95</v>
      </c>
      <c r="C6" s="3">
        <v>0.3</v>
      </c>
      <c r="D6" s="6" t="s">
        <v>119</v>
      </c>
      <c r="E6" s="36">
        <f>IF(D7="s",C7,IF(D6="s",C6,0))</f>
        <v>0</v>
      </c>
      <c r="F6" s="1"/>
    </row>
    <row r="7" spans="1:13" ht="26" x14ac:dyDescent="0.35">
      <c r="A7" s="35"/>
      <c r="B7" s="8" t="s">
        <v>96</v>
      </c>
      <c r="C7" s="3">
        <v>0.5</v>
      </c>
      <c r="D7" s="6" t="s">
        <v>119</v>
      </c>
      <c r="E7" s="37"/>
      <c r="F7" s="1"/>
    </row>
    <row r="8" spans="1:13" x14ac:dyDescent="0.35">
      <c r="B8" s="17" t="s">
        <v>97</v>
      </c>
      <c r="C8" s="18"/>
      <c r="D8" s="19"/>
      <c r="E8" s="20"/>
      <c r="F8" s="50"/>
      <c r="G8" s="51"/>
      <c r="H8" s="51"/>
      <c r="I8" s="51"/>
      <c r="J8" s="51"/>
      <c r="K8" s="51"/>
      <c r="L8" s="51"/>
      <c r="M8" s="51"/>
    </row>
    <row r="9" spans="1:13" ht="117" x14ac:dyDescent="0.35">
      <c r="A9" s="15"/>
      <c r="B9" s="8" t="s">
        <v>121</v>
      </c>
      <c r="C9" s="3">
        <v>0.2</v>
      </c>
      <c r="D9" s="6" t="s">
        <v>119</v>
      </c>
      <c r="E9" s="9">
        <f>IF(D9="s",C9,0)</f>
        <v>0</v>
      </c>
      <c r="F9" s="50"/>
      <c r="G9" s="51"/>
      <c r="H9" s="51"/>
      <c r="I9" s="51"/>
      <c r="J9" s="51"/>
      <c r="K9" s="51"/>
      <c r="L9" s="51"/>
      <c r="M9" s="51"/>
    </row>
    <row r="10" spans="1:13" ht="43.5" customHeight="1" x14ac:dyDescent="0.35">
      <c r="B10" s="38" t="s">
        <v>94</v>
      </c>
      <c r="C10" s="39"/>
      <c r="D10" s="40">
        <f>IFERROR(1-(1-E6)*(1-E9),1-(1-E6)*(1-E9))</f>
        <v>0</v>
      </c>
      <c r="E10" s="40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4" t="s">
        <v>98</v>
      </c>
      <c r="C13" s="34"/>
      <c r="D13" s="34"/>
      <c r="E13" s="34"/>
    </row>
    <row r="14" spans="1:13" ht="60.75" customHeight="1" x14ac:dyDescent="0.35">
      <c r="B14" s="52" t="s">
        <v>122</v>
      </c>
      <c r="C14" s="53"/>
      <c r="D14" s="45">
        <v>483021</v>
      </c>
      <c r="E14" s="46"/>
      <c r="F14" s="4"/>
    </row>
    <row r="15" spans="1:13" x14ac:dyDescent="0.35">
      <c r="B15" s="54" t="s">
        <v>99</v>
      </c>
      <c r="C15" s="55"/>
      <c r="D15" s="56">
        <f>ROUND((1-$D$10)*$D14,0)</f>
        <v>483021</v>
      </c>
      <c r="E15" s="56"/>
    </row>
    <row r="18" spans="2:6" ht="31.5" customHeight="1" x14ac:dyDescent="0.35">
      <c r="B18" s="34" t="s">
        <v>104</v>
      </c>
      <c r="C18" s="41"/>
      <c r="D18" s="41"/>
      <c r="E18" s="42"/>
      <c r="F18" s="21"/>
    </row>
    <row r="19" spans="2:6" ht="20.25" customHeight="1" x14ac:dyDescent="0.35">
      <c r="B19" s="47" t="s">
        <v>105</v>
      </c>
      <c r="C19" s="48"/>
      <c r="D19" s="48"/>
      <c r="E19" s="49"/>
    </row>
    <row r="20" spans="2:6" ht="77.5" customHeight="1" x14ac:dyDescent="0.35">
      <c r="B20" s="64" t="s">
        <v>123</v>
      </c>
      <c r="C20" s="65"/>
      <c r="D20" s="66">
        <v>43465.09</v>
      </c>
      <c r="E20" s="67"/>
    </row>
    <row r="21" spans="2:6" x14ac:dyDescent="0.35">
      <c r="B21" s="63" t="s">
        <v>3</v>
      </c>
      <c r="C21" s="63"/>
      <c r="D21" s="56">
        <f>ROUND((1-$D$10)*$D20,0)</f>
        <v>43465</v>
      </c>
      <c r="E21" s="56"/>
    </row>
    <row r="22" spans="2:6" ht="36.75" customHeight="1" x14ac:dyDescent="0.35">
      <c r="B22" s="60" t="s">
        <v>106</v>
      </c>
      <c r="C22" s="60"/>
      <c r="D22" s="60"/>
      <c r="E22" s="60"/>
    </row>
    <row r="23" spans="2:6" ht="61.5" customHeight="1" x14ac:dyDescent="0.35">
      <c r="B23" s="43" t="s">
        <v>124</v>
      </c>
      <c r="C23" s="44"/>
      <c r="D23" s="45">
        <v>1000000</v>
      </c>
      <c r="E23" s="46"/>
      <c r="F23" s="4"/>
    </row>
    <row r="24" spans="2:6" ht="61.5" customHeight="1" x14ac:dyDescent="0.35">
      <c r="B24" s="33" t="s">
        <v>125</v>
      </c>
      <c r="C24" s="33"/>
      <c r="D24" s="7">
        <v>0.24</v>
      </c>
      <c r="E24" s="22"/>
      <c r="F24" s="4"/>
    </row>
    <row r="25" spans="2:6" ht="29.25" customHeight="1" x14ac:dyDescent="0.35">
      <c r="B25" s="33" t="s">
        <v>100</v>
      </c>
      <c r="C25" s="33"/>
      <c r="D25" s="30">
        <v>5.0000000000000001E-3</v>
      </c>
      <c r="E25" s="2">
        <f>D25*D$23</f>
        <v>5000</v>
      </c>
      <c r="F25" s="4"/>
    </row>
    <row r="26" spans="2:6" ht="29.25" customHeight="1" x14ac:dyDescent="0.35">
      <c r="B26" s="33" t="s">
        <v>107</v>
      </c>
      <c r="C26" s="33"/>
      <c r="D26" s="23">
        <f>IF(D24&gt;10%,MIN(D24-10%,10%),0%)</f>
        <v>0.1</v>
      </c>
      <c r="E26" s="2">
        <f>D26*D$23</f>
        <v>100000</v>
      </c>
    </row>
    <row r="27" spans="2:6" ht="29.25" customHeight="1" x14ac:dyDescent="0.35">
      <c r="B27" s="33" t="s">
        <v>108</v>
      </c>
      <c r="C27" s="33"/>
      <c r="D27" s="23">
        <f>IF(D24&gt;20%,2*(D24-20%),0%)</f>
        <v>7.999999999999996E-2</v>
      </c>
      <c r="E27" s="2">
        <f>D27*D$23</f>
        <v>79999.999999999956</v>
      </c>
    </row>
    <row r="28" spans="2:6" ht="29.25" customHeight="1" x14ac:dyDescent="0.35">
      <c r="B28" s="61" t="s">
        <v>101</v>
      </c>
      <c r="C28" s="61"/>
      <c r="D28" s="62">
        <f>SUM(E25:E27)</f>
        <v>184999.99999999994</v>
      </c>
      <c r="E28" s="62"/>
    </row>
    <row r="29" spans="2:6" ht="30" customHeight="1" x14ac:dyDescent="0.35">
      <c r="B29" s="63" t="s">
        <v>5</v>
      </c>
      <c r="C29" s="63"/>
      <c r="D29" s="56">
        <f>ROUND((1-$D$10)*$D28,0)</f>
        <v>185000</v>
      </c>
      <c r="E29" s="56"/>
    </row>
  </sheetData>
  <mergeCells count="29">
    <mergeCell ref="D29:E29"/>
    <mergeCell ref="B4:E4"/>
    <mergeCell ref="B22:E22"/>
    <mergeCell ref="B25:C25"/>
    <mergeCell ref="B26:C26"/>
    <mergeCell ref="B27:C27"/>
    <mergeCell ref="B28:C28"/>
    <mergeCell ref="D28:E28"/>
    <mergeCell ref="B29:C29"/>
    <mergeCell ref="B20:C20"/>
    <mergeCell ref="B21:C21"/>
    <mergeCell ref="D21:E21"/>
    <mergeCell ref="D20:E20"/>
    <mergeCell ref="F8:M9"/>
    <mergeCell ref="B13:E13"/>
    <mergeCell ref="B14:C14"/>
    <mergeCell ref="D14:E14"/>
    <mergeCell ref="B15:C15"/>
    <mergeCell ref="D15:E15"/>
    <mergeCell ref="B24:C24"/>
    <mergeCell ref="B3:E3"/>
    <mergeCell ref="A6:A7"/>
    <mergeCell ref="E6:E7"/>
    <mergeCell ref="B10:C10"/>
    <mergeCell ref="D10:E10"/>
    <mergeCell ref="B18:E18"/>
    <mergeCell ref="B23:C23"/>
    <mergeCell ref="D23:E23"/>
    <mergeCell ref="B19:E1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  <rowBreaks count="1" manualBreakCount="1">
    <brk id="16" min="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44"/>
  <sheetViews>
    <sheetView tabSelected="1" workbookViewId="0">
      <selection activeCell="C4" sqref="C4:D11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10" t="s">
        <v>6</v>
      </c>
      <c r="C3" s="11" t="s">
        <v>7</v>
      </c>
      <c r="D3" s="10" t="s">
        <v>8</v>
      </c>
      <c r="E3" s="10" t="s">
        <v>9</v>
      </c>
      <c r="F3" s="10" t="s">
        <v>10</v>
      </c>
    </row>
    <row r="4" spans="2:6" x14ac:dyDescent="0.35">
      <c r="B4" s="12" t="s">
        <v>11</v>
      </c>
      <c r="C4" s="13" t="s">
        <v>12</v>
      </c>
      <c r="D4" s="14">
        <v>2014</v>
      </c>
      <c r="E4" s="14" t="s">
        <v>13</v>
      </c>
      <c r="F4" s="14" t="s">
        <v>14</v>
      </c>
    </row>
    <row r="5" spans="2:6" x14ac:dyDescent="0.35">
      <c r="B5" s="12" t="s">
        <v>15</v>
      </c>
      <c r="C5" s="13" t="s">
        <v>16</v>
      </c>
      <c r="D5" s="14">
        <v>2018</v>
      </c>
      <c r="E5" s="14" t="s">
        <v>13</v>
      </c>
      <c r="F5" s="14" t="s">
        <v>14</v>
      </c>
    </row>
    <row r="6" spans="2:6" ht="58" x14ac:dyDescent="0.35">
      <c r="B6" s="12" t="s">
        <v>17</v>
      </c>
      <c r="C6" s="13" t="s">
        <v>18</v>
      </c>
      <c r="D6" s="14">
        <v>2022</v>
      </c>
      <c r="E6" s="14" t="s">
        <v>13</v>
      </c>
      <c r="F6" s="14" t="s">
        <v>14</v>
      </c>
    </row>
    <row r="7" spans="2:6" x14ac:dyDescent="0.35">
      <c r="B7" s="12" t="s">
        <v>19</v>
      </c>
      <c r="C7" s="13" t="s">
        <v>20</v>
      </c>
      <c r="D7" s="14">
        <v>2015</v>
      </c>
      <c r="E7" s="14" t="s">
        <v>13</v>
      </c>
      <c r="F7" s="14" t="s">
        <v>14</v>
      </c>
    </row>
    <row r="8" spans="2:6" x14ac:dyDescent="0.35">
      <c r="B8" s="12" t="s">
        <v>21</v>
      </c>
      <c r="C8" s="13" t="s">
        <v>22</v>
      </c>
      <c r="D8" s="14">
        <v>2015</v>
      </c>
      <c r="E8" s="14" t="s">
        <v>13</v>
      </c>
      <c r="F8" s="14" t="s">
        <v>14</v>
      </c>
    </row>
    <row r="9" spans="2:6" x14ac:dyDescent="0.35">
      <c r="B9" s="12" t="s">
        <v>23</v>
      </c>
      <c r="C9" s="13" t="s">
        <v>24</v>
      </c>
      <c r="D9" s="14">
        <v>2018</v>
      </c>
      <c r="E9" s="14" t="s">
        <v>13</v>
      </c>
      <c r="F9" s="14" t="s">
        <v>14</v>
      </c>
    </row>
    <row r="10" spans="2:6" ht="29" x14ac:dyDescent="0.35">
      <c r="B10" s="12" t="s">
        <v>25</v>
      </c>
      <c r="C10" s="13" t="s">
        <v>26</v>
      </c>
      <c r="D10" s="14">
        <v>2022</v>
      </c>
      <c r="E10" s="14" t="s">
        <v>13</v>
      </c>
      <c r="F10" s="14" t="s">
        <v>14</v>
      </c>
    </row>
    <row r="11" spans="2:6" ht="58" x14ac:dyDescent="0.35">
      <c r="B11" s="12" t="s">
        <v>0</v>
      </c>
      <c r="C11" s="13" t="s">
        <v>27</v>
      </c>
      <c r="D11" s="14">
        <v>2009</v>
      </c>
      <c r="E11" s="14" t="s">
        <v>28</v>
      </c>
      <c r="F11" s="14" t="s">
        <v>14</v>
      </c>
    </row>
    <row r="12" spans="2:6" ht="43.5" x14ac:dyDescent="0.35">
      <c r="B12" s="12" t="s">
        <v>29</v>
      </c>
      <c r="C12" s="13" t="s">
        <v>30</v>
      </c>
      <c r="D12" s="14">
        <v>2009</v>
      </c>
      <c r="E12" s="14" t="s">
        <v>28</v>
      </c>
      <c r="F12" s="14" t="s">
        <v>14</v>
      </c>
    </row>
    <row r="13" spans="2:6" x14ac:dyDescent="0.35">
      <c r="B13" s="12" t="s">
        <v>31</v>
      </c>
      <c r="C13" s="13" t="s">
        <v>32</v>
      </c>
      <c r="D13" s="14">
        <v>2014</v>
      </c>
      <c r="E13" s="14" t="s">
        <v>28</v>
      </c>
      <c r="F13" s="14" t="s">
        <v>14</v>
      </c>
    </row>
    <row r="14" spans="2:6" x14ac:dyDescent="0.35">
      <c r="B14" s="12" t="s">
        <v>33</v>
      </c>
      <c r="C14" s="13" t="s">
        <v>34</v>
      </c>
      <c r="D14" s="14">
        <v>2019</v>
      </c>
      <c r="E14" s="14" t="s">
        <v>28</v>
      </c>
      <c r="F14" s="14" t="s">
        <v>14</v>
      </c>
    </row>
    <row r="15" spans="2:6" ht="29" x14ac:dyDescent="0.35">
      <c r="B15" s="12" t="s">
        <v>35</v>
      </c>
      <c r="C15" s="13" t="s">
        <v>36</v>
      </c>
      <c r="D15" s="14">
        <v>2018</v>
      </c>
      <c r="E15" s="14" t="s">
        <v>28</v>
      </c>
      <c r="F15" s="14" t="s">
        <v>14</v>
      </c>
    </row>
    <row r="16" spans="2:6" ht="29" x14ac:dyDescent="0.35">
      <c r="B16" s="12"/>
      <c r="C16" s="13" t="s">
        <v>37</v>
      </c>
      <c r="D16" s="14"/>
      <c r="E16" s="14"/>
      <c r="F16" s="14" t="s">
        <v>14</v>
      </c>
    </row>
    <row r="17" spans="2:6" x14ac:dyDescent="0.35">
      <c r="B17" s="12"/>
      <c r="C17" s="13" t="s">
        <v>38</v>
      </c>
      <c r="D17" s="14"/>
      <c r="E17" s="14"/>
      <c r="F17" s="14" t="s">
        <v>14</v>
      </c>
    </row>
    <row r="18" spans="2:6" x14ac:dyDescent="0.35">
      <c r="B18" s="12"/>
      <c r="C18" s="13" t="s">
        <v>39</v>
      </c>
      <c r="D18" s="14"/>
      <c r="E18" s="14"/>
      <c r="F18" s="14" t="s">
        <v>14</v>
      </c>
    </row>
    <row r="19" spans="2:6" ht="29" x14ac:dyDescent="0.35">
      <c r="B19" s="12"/>
      <c r="C19" s="13" t="s">
        <v>40</v>
      </c>
      <c r="D19" s="14"/>
      <c r="E19" s="14"/>
      <c r="F19" s="14" t="s">
        <v>14</v>
      </c>
    </row>
    <row r="20" spans="2:6" x14ac:dyDescent="0.35">
      <c r="B20" s="12" t="s">
        <v>41</v>
      </c>
      <c r="C20" s="13" t="s">
        <v>42</v>
      </c>
      <c r="D20" s="14">
        <v>2016</v>
      </c>
      <c r="E20" s="14" t="s">
        <v>13</v>
      </c>
      <c r="F20" s="14" t="s">
        <v>43</v>
      </c>
    </row>
    <row r="21" spans="2:6" ht="29" x14ac:dyDescent="0.35">
      <c r="B21" s="12" t="s">
        <v>44</v>
      </c>
      <c r="C21" s="13" t="s">
        <v>45</v>
      </c>
      <c r="D21" s="14">
        <v>2019</v>
      </c>
      <c r="E21" s="14" t="s">
        <v>13</v>
      </c>
      <c r="F21" s="14" t="s">
        <v>43</v>
      </c>
    </row>
    <row r="22" spans="2:6" x14ac:dyDescent="0.35">
      <c r="B22" s="12" t="s">
        <v>46</v>
      </c>
      <c r="C22" s="13" t="s">
        <v>47</v>
      </c>
      <c r="D22" s="14">
        <v>2021</v>
      </c>
      <c r="E22" s="14" t="s">
        <v>13</v>
      </c>
      <c r="F22" s="14" t="s">
        <v>43</v>
      </c>
    </row>
    <row r="23" spans="2:6" ht="87" x14ac:dyDescent="0.35">
      <c r="B23" s="12" t="s">
        <v>48</v>
      </c>
      <c r="C23" s="13" t="s">
        <v>49</v>
      </c>
      <c r="D23" s="14">
        <v>2020</v>
      </c>
      <c r="E23" s="14" t="s">
        <v>13</v>
      </c>
      <c r="F23" s="14" t="s">
        <v>43</v>
      </c>
    </row>
    <row r="24" spans="2:6" x14ac:dyDescent="0.35">
      <c r="B24" s="12" t="s">
        <v>50</v>
      </c>
      <c r="C24" s="13" t="s">
        <v>51</v>
      </c>
      <c r="D24" s="14">
        <v>2022</v>
      </c>
      <c r="E24" s="14" t="s">
        <v>13</v>
      </c>
      <c r="F24" s="14" t="s">
        <v>43</v>
      </c>
    </row>
    <row r="25" spans="2:6" x14ac:dyDescent="0.35">
      <c r="B25" s="12" t="s">
        <v>52</v>
      </c>
      <c r="C25" s="13" t="s">
        <v>53</v>
      </c>
      <c r="D25" s="14">
        <v>2015</v>
      </c>
      <c r="E25" s="14" t="s">
        <v>13</v>
      </c>
      <c r="F25" s="14" t="s">
        <v>43</v>
      </c>
    </row>
    <row r="26" spans="2:6" x14ac:dyDescent="0.35">
      <c r="B26" s="12" t="s">
        <v>54</v>
      </c>
      <c r="C26" s="13" t="s">
        <v>55</v>
      </c>
      <c r="D26" s="14">
        <v>2020</v>
      </c>
      <c r="E26" s="14" t="s">
        <v>13</v>
      </c>
      <c r="F26" s="14" t="s">
        <v>43</v>
      </c>
    </row>
    <row r="27" spans="2:6" ht="43.5" x14ac:dyDescent="0.35">
      <c r="B27" s="12" t="s">
        <v>56</v>
      </c>
      <c r="C27" s="13" t="s">
        <v>57</v>
      </c>
      <c r="D27" s="14">
        <v>2020</v>
      </c>
      <c r="E27" s="14" t="s">
        <v>13</v>
      </c>
      <c r="F27" s="14" t="s">
        <v>43</v>
      </c>
    </row>
    <row r="28" spans="2:6" ht="43.5" x14ac:dyDescent="0.35">
      <c r="B28" s="12" t="s">
        <v>58</v>
      </c>
      <c r="C28" s="13" t="s">
        <v>59</v>
      </c>
      <c r="D28" s="14">
        <v>2021</v>
      </c>
      <c r="E28" s="14" t="s">
        <v>13</v>
      </c>
      <c r="F28" s="14" t="s">
        <v>43</v>
      </c>
    </row>
    <row r="29" spans="2:6" ht="29" x14ac:dyDescent="0.35">
      <c r="B29" s="12" t="s">
        <v>60</v>
      </c>
      <c r="C29" s="13" t="s">
        <v>61</v>
      </c>
      <c r="D29" s="14">
        <v>2022</v>
      </c>
      <c r="E29" s="14" t="s">
        <v>13</v>
      </c>
      <c r="F29" s="14" t="s">
        <v>43</v>
      </c>
    </row>
    <row r="30" spans="2:6" ht="29" x14ac:dyDescent="0.35">
      <c r="B30" s="12" t="s">
        <v>62</v>
      </c>
      <c r="C30" s="13" t="s">
        <v>63</v>
      </c>
      <c r="D30" s="14">
        <v>2018</v>
      </c>
      <c r="E30" s="14" t="s">
        <v>13</v>
      </c>
      <c r="F30" s="14" t="s">
        <v>43</v>
      </c>
    </row>
    <row r="31" spans="2:6" ht="29" x14ac:dyDescent="0.35">
      <c r="B31" s="12" t="s">
        <v>64</v>
      </c>
      <c r="C31" s="13" t="s">
        <v>65</v>
      </c>
      <c r="D31" s="14">
        <v>2018</v>
      </c>
      <c r="E31" s="14" t="s">
        <v>13</v>
      </c>
      <c r="F31" s="14" t="s">
        <v>43</v>
      </c>
    </row>
    <row r="32" spans="2:6" ht="29" x14ac:dyDescent="0.35">
      <c r="B32" s="12" t="s">
        <v>66</v>
      </c>
      <c r="C32" s="13" t="s">
        <v>67</v>
      </c>
      <c r="D32" s="14">
        <v>2018</v>
      </c>
      <c r="E32" s="14" t="s">
        <v>13</v>
      </c>
      <c r="F32" s="14" t="s">
        <v>43</v>
      </c>
    </row>
    <row r="33" spans="2:6" x14ac:dyDescent="0.35">
      <c r="B33" s="12" t="s">
        <v>68</v>
      </c>
      <c r="C33" s="13" t="s">
        <v>69</v>
      </c>
      <c r="D33" s="14">
        <v>2018</v>
      </c>
      <c r="E33" s="14" t="s">
        <v>13</v>
      </c>
      <c r="F33" s="14" t="s">
        <v>43</v>
      </c>
    </row>
    <row r="34" spans="2:6" x14ac:dyDescent="0.35">
      <c r="B34" s="12" t="s">
        <v>70</v>
      </c>
      <c r="C34" s="13" t="s">
        <v>71</v>
      </c>
      <c r="D34" s="14">
        <v>2019</v>
      </c>
      <c r="E34" s="14" t="s">
        <v>13</v>
      </c>
      <c r="F34" s="14" t="s">
        <v>43</v>
      </c>
    </row>
    <row r="35" spans="2:6" x14ac:dyDescent="0.35">
      <c r="B35" s="12" t="s">
        <v>72</v>
      </c>
      <c r="C35" s="13" t="s">
        <v>73</v>
      </c>
      <c r="D35" s="14">
        <v>2013</v>
      </c>
      <c r="E35" s="14" t="s">
        <v>13</v>
      </c>
      <c r="F35" s="14" t="s">
        <v>43</v>
      </c>
    </row>
    <row r="36" spans="2:6" x14ac:dyDescent="0.35">
      <c r="B36" s="12" t="s">
        <v>74</v>
      </c>
      <c r="C36" s="13" t="s">
        <v>75</v>
      </c>
      <c r="D36" s="14">
        <v>2016</v>
      </c>
      <c r="E36" s="14" t="s">
        <v>13</v>
      </c>
      <c r="F36" s="14" t="s">
        <v>43</v>
      </c>
    </row>
    <row r="37" spans="2:6" x14ac:dyDescent="0.35">
      <c r="B37" s="12" t="s">
        <v>76</v>
      </c>
      <c r="C37" s="13" t="s">
        <v>77</v>
      </c>
      <c r="D37" s="14">
        <v>2016</v>
      </c>
      <c r="E37" s="14" t="s">
        <v>13</v>
      </c>
      <c r="F37" s="14" t="s">
        <v>43</v>
      </c>
    </row>
    <row r="38" spans="2:6" ht="29" x14ac:dyDescent="0.35">
      <c r="B38" s="12" t="s">
        <v>78</v>
      </c>
      <c r="C38" s="13" t="s">
        <v>79</v>
      </c>
      <c r="D38" s="14">
        <v>2022</v>
      </c>
      <c r="E38" s="14" t="s">
        <v>13</v>
      </c>
      <c r="F38" s="14" t="s">
        <v>43</v>
      </c>
    </row>
    <row r="39" spans="2:6" x14ac:dyDescent="0.35">
      <c r="B39" s="12" t="s">
        <v>80</v>
      </c>
      <c r="C39" s="13" t="s">
        <v>81</v>
      </c>
      <c r="D39" s="14">
        <v>2019</v>
      </c>
      <c r="E39" s="14" t="s">
        <v>13</v>
      </c>
      <c r="F39" s="14" t="s">
        <v>43</v>
      </c>
    </row>
    <row r="40" spans="2:6" x14ac:dyDescent="0.35">
      <c r="B40" s="12" t="s">
        <v>82</v>
      </c>
      <c r="C40" s="13" t="s">
        <v>83</v>
      </c>
      <c r="D40" s="14">
        <v>2019</v>
      </c>
      <c r="E40" s="14" t="s">
        <v>13</v>
      </c>
      <c r="F40" s="14" t="s">
        <v>43</v>
      </c>
    </row>
    <row r="41" spans="2:6" x14ac:dyDescent="0.35">
      <c r="B41" s="12" t="s">
        <v>84</v>
      </c>
      <c r="C41" s="13" t="s">
        <v>85</v>
      </c>
      <c r="D41" s="14">
        <v>2020</v>
      </c>
      <c r="E41" s="14" t="s">
        <v>13</v>
      </c>
      <c r="F41" s="14" t="s">
        <v>43</v>
      </c>
    </row>
    <row r="42" spans="2:6" ht="29" x14ac:dyDescent="0.35">
      <c r="B42" s="12" t="s">
        <v>86</v>
      </c>
      <c r="C42" s="13" t="s">
        <v>87</v>
      </c>
      <c r="D42" s="14">
        <v>2017</v>
      </c>
      <c r="E42" s="14" t="s">
        <v>28</v>
      </c>
      <c r="F42" s="14" t="s">
        <v>43</v>
      </c>
    </row>
    <row r="43" spans="2:6" ht="58" x14ac:dyDescent="0.35">
      <c r="B43" s="12" t="s">
        <v>88</v>
      </c>
      <c r="C43" s="13" t="s">
        <v>89</v>
      </c>
      <c r="D43" s="14" t="s">
        <v>90</v>
      </c>
      <c r="E43" s="14" t="s">
        <v>28</v>
      </c>
      <c r="F43" s="14" t="s">
        <v>43</v>
      </c>
    </row>
    <row r="44" spans="2:6" x14ac:dyDescent="0.35">
      <c r="B44" s="12" t="s">
        <v>91</v>
      </c>
      <c r="C44" s="13" t="s">
        <v>92</v>
      </c>
      <c r="D44" s="14">
        <v>2020</v>
      </c>
      <c r="E44" s="14" t="s">
        <v>28</v>
      </c>
      <c r="F44" s="14" t="s">
        <v>43</v>
      </c>
    </row>
  </sheetData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ISTRUZIONI</vt:lpstr>
      <vt:lpstr>GARANZIE CONVENZIONE-AQ</vt:lpstr>
      <vt:lpstr>Allegato II.13 Codice</vt:lpstr>
      <vt:lpstr>'Allegato II.13 Codice'!Area_stampa</vt:lpstr>
      <vt:lpstr>'GARANZIE CONVENZIONE-AQ'!Area_stampa</vt:lpstr>
      <vt:lpstr>ISTRUZIONI!Area_stampa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2024-04-02T10:15:33Z</dcterms:created>
  <dcterms:modified xsi:type="dcterms:W3CDTF">2024-04-02T10:19:24Z</dcterms:modified>
</cp:coreProperties>
</file>