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Gare\Gare Sogei\2022 - 652 Nuova acquisizione Dynatrace\Pubblicazione\"/>
    </mc:Choice>
  </mc:AlternateContent>
  <bookViews>
    <workbookView xWindow="0" yWindow="0" windowWidth="19200" windowHeight="7040" tabRatio="897" activeTab="1"/>
  </bookViews>
  <sheets>
    <sheet name="ISTRUZIONI" sheetId="15" r:id="rId1"/>
    <sheet name="GARANZIE CONTRATTO SINGOLO" sheetId="16" r:id="rId2"/>
  </sheets>
  <calcPr calcId="162913"/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<sst xmlns="http://schemas.openxmlformats.org/spreadsheetml/2006/main" count="36" uniqueCount="34">
  <si>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</si>
  <si>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</si>
  <si>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</si>
  <si>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</si>
  <si>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</si>
  <si>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</si>
  <si>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</si>
  <si>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</si>
  <si>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</si>
  <si>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</si>
  <si>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</si>
  <si>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</si>
  <si>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</si>
  <si>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</si>
  <si>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</si>
  <si>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</si>
  <si>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</si>
  <si>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</si>
  <si>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</si>
  <si>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</si>
  <si>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</si>
  <si>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</si>
  <si>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</si>
  <si>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</si>
  <si>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</si>
  <si>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</si>
  <si>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</si>
  <si>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</si>
  <si>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</si>
  <si>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</si>
  <si>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t>Importo finale garanzia definitiva</t>
  </si>
  <si>
    <t>Sistemi di gestione per la Sicurezza delle Informazioni ISO/IEC 27001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</si>
  <si>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____ del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</si>
  <si>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par.___ del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</si>
</sst>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Fill="1" applyBorder="1" applyAlignment="1">
      <alignment horizontal="center" vertical="center"/>
    </xf>
    <xf numFmtId="9" fontId="19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6" borderId="2" xfId="2" applyFont="1" applyFill="1" applyBorder="1" applyAlignment="1" applyProtection="1">
      <alignment horizontal="center" vertical="center"/>
      <protection locked="0"/>
    </xf>
    <xf numFmtId="164" fontId="6" fillId="6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D10" sqref="D10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15</v>
      </c>
    </row>
    <row r="4" spans="1:4" s="24" customFormat="1" ht="31.5" customHeight="1" x14ac:dyDescent="0.35">
      <c r="C4" s="27" t="s">
        <v>16</v>
      </c>
      <c r="D4" s="27"/>
    </row>
    <row r="5" spans="1:4" s="24" customFormat="1" ht="31.5" customHeight="1" x14ac:dyDescent="0.35">
      <c r="C5" s="27" t="s">
        <v>17</v>
      </c>
      <c r="D5" s="27"/>
    </row>
    <row r="6" spans="1:4" s="24" customFormat="1" ht="31.5" customHeight="1" x14ac:dyDescent="0.35">
      <c r="C6" s="27" t="s">
        <v>18</v>
      </c>
      <c r="D6" s="27"/>
    </row>
    <row r="7" spans="1:4" x14ac:dyDescent="0.35">
      <c r="C7" s="28"/>
      <c r="D7" s="28"/>
    </row>
    <row r="8" spans="1:4" x14ac:dyDescent="0.35">
      <c r="C8" s="27" t="s">
        <v>19</v>
      </c>
      <c r="D8" s="27"/>
    </row>
    <row r="9" spans="1:4" ht="34.5" customHeight="1" x14ac:dyDescent="0.35">
      <c r="C9" s="21" t="s">
        <v>20</v>
      </c>
      <c r="D9" s="20" t="s">
        <v>26</v>
      </c>
    </row>
    <row r="10" spans="1:4" ht="34.5" customHeight="1" x14ac:dyDescent="0.35">
      <c r="C10" s="22" t="s">
        <v>21</v>
      </c>
      <c r="D10" s="20" t="s">
        <v>22</v>
      </c>
    </row>
    <row r="11" spans="1:4" ht="34.5" customHeight="1" x14ac:dyDescent="0.35">
      <c r="C11" s="23" t="s">
        <v>23</v>
      </c>
      <c r="D11" s="20" t="s">
        <v>24</v>
      </c>
    </row>
    <row r="12" spans="1:4" x14ac:dyDescent="0.35">
      <c r="C12" s="20"/>
      <c r="D12" s="20"/>
    </row>
    <row r="13" spans="1:4" x14ac:dyDescent="0.35">
      <c r="C13" s="19"/>
    </row>
    <row r="14" spans="1:4" x14ac:dyDescent="0.35">
      <c r="C14" s="19"/>
    </row>
    <row r="15" spans="1:4" x14ac:dyDescent="0.35">
      <c r="C15" s="19"/>
    </row>
    <row r="16" spans="1:4" x14ac:dyDescent="0.35">
      <c r="C16" s="19"/>
    </row>
    <row r="17" spans="3:3" x14ac:dyDescent="0.35">
      <c r="C17" s="19"/>
    </row>
    <row r="18" spans="3:3" x14ac:dyDescent="0.35">
      <c r="C18" s="19"/>
    </row>
    <row r="19" spans="3:3" x14ac:dyDescent="0.35">
      <c r="C19" s="19"/>
    </row>
    <row r="20" spans="3:3" x14ac:dyDescent="0.35">
      <c r="C20" s="19"/>
    </row>
    <row r="21" spans="3:3" x14ac:dyDescent="0.35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tabSelected="1" zoomScale="110" zoomScaleNormal="110" zoomScaleSheetLayoutView="97" workbookViewId="0">
      <selection activeCell="D9" sqref="D9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9" t="s">
        <v>11</v>
      </c>
      <c r="C3" s="39"/>
      <c r="D3" s="39"/>
      <c r="E3" s="39"/>
      <c r="F3" s="1"/>
    </row>
    <row r="4" spans="1:13" ht="28.5" customHeight="1" x14ac:dyDescent="0.35">
      <c r="B4" s="52" t="s">
        <v>12</v>
      </c>
      <c r="C4" s="53"/>
      <c r="D4" s="53"/>
      <c r="E4" s="54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55"/>
      <c r="B6" s="8" t="s">
        <v>5</v>
      </c>
      <c r="C6" s="3">
        <v>0.3</v>
      </c>
      <c r="D6" s="6" t="s">
        <v>25</v>
      </c>
      <c r="E6" s="56">
        <f>IF(D7="s",C7,IF(D6="s",C6,0))</f>
        <v>0</v>
      </c>
      <c r="F6" s="1"/>
    </row>
    <row r="7" spans="1:13" ht="26" x14ac:dyDescent="0.35">
      <c r="A7" s="55"/>
      <c r="B7" s="8" t="s">
        <v>6</v>
      </c>
      <c r="C7" s="3">
        <v>0.5</v>
      </c>
      <c r="D7" s="6" t="s">
        <v>25</v>
      </c>
      <c r="E7" s="57"/>
      <c r="F7" s="1"/>
    </row>
    <row r="8" spans="1:13" x14ac:dyDescent="0.35">
      <c r="B8" s="12" t="s">
        <v>7</v>
      </c>
      <c r="C8" s="13"/>
      <c r="D8" s="14"/>
      <c r="E8" s="15"/>
      <c r="F8" s="58"/>
      <c r="G8" s="59"/>
      <c r="H8" s="59"/>
      <c r="I8" s="59"/>
      <c r="J8" s="59"/>
      <c r="K8" s="59"/>
      <c r="L8" s="59"/>
      <c r="M8" s="59"/>
    </row>
    <row r="9" spans="1:13" ht="40.5" customHeight="1" x14ac:dyDescent="0.35">
      <c r="A9" s="10"/>
      <c r="B9" s="8" t="s">
        <v>31</v>
      </c>
      <c r="C9" s="26">
        <v>0.2</v>
      </c>
      <c r="D9" s="6" t="s">
        <v>25</v>
      </c>
      <c r="E9" s="9">
        <f>IF(D9="s",C9,0)</f>
        <v>0</v>
      </c>
      <c r="F9" s="58"/>
      <c r="G9" s="59"/>
      <c r="H9" s="59"/>
      <c r="I9" s="59"/>
      <c r="J9" s="59"/>
      <c r="K9" s="59"/>
      <c r="L9" s="59"/>
      <c r="M9" s="59"/>
    </row>
    <row r="10" spans="1:13" ht="43.5" customHeight="1" x14ac:dyDescent="0.35">
      <c r="B10" s="36" t="s">
        <v>4</v>
      </c>
      <c r="C10" s="37"/>
      <c r="D10" s="38">
        <f>IFERROR(1-(1-E6)*(1-#REF!)*(1-E9),1-(1-E6)*(1-E9))</f>
        <v>0</v>
      </c>
      <c r="E10" s="38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39" t="s">
        <v>8</v>
      </c>
      <c r="C13" s="39"/>
      <c r="D13" s="39"/>
      <c r="E13" s="39"/>
    </row>
    <row r="14" spans="1:13" ht="60.75" customHeight="1" x14ac:dyDescent="0.35">
      <c r="B14" s="46" t="s">
        <v>29</v>
      </c>
      <c r="C14" s="47"/>
      <c r="D14" s="48">
        <v>242908.79</v>
      </c>
      <c r="E14" s="49"/>
      <c r="F14" s="34"/>
      <c r="G14" s="35"/>
      <c r="H14" s="35"/>
      <c r="I14" s="35"/>
      <c r="J14" s="35"/>
      <c r="K14" s="35"/>
      <c r="L14" s="35"/>
      <c r="M14" s="35"/>
    </row>
    <row r="15" spans="1:13" x14ac:dyDescent="0.35">
      <c r="B15" s="50" t="s">
        <v>9</v>
      </c>
      <c r="C15" s="51"/>
      <c r="D15" s="32">
        <f>ROUND((1-$D$10)*$D14,0)</f>
        <v>242909</v>
      </c>
      <c r="E15" s="32"/>
    </row>
    <row r="18" spans="2:6" ht="31.5" customHeight="1" x14ac:dyDescent="0.35">
      <c r="B18" s="39" t="s">
        <v>27</v>
      </c>
      <c r="C18" s="40"/>
      <c r="D18" s="40"/>
      <c r="E18" s="41"/>
      <c r="F18" s="16"/>
    </row>
    <row r="19" spans="2:6" ht="61.5" customHeight="1" x14ac:dyDescent="0.35">
      <c r="B19" s="42" t="s">
        <v>32</v>
      </c>
      <c r="C19" s="43"/>
      <c r="D19" s="44">
        <v>1000000</v>
      </c>
      <c r="E19" s="45"/>
      <c r="F19" s="4"/>
    </row>
    <row r="20" spans="2:6" ht="44.25" customHeight="1" x14ac:dyDescent="0.35">
      <c r="B20" s="33" t="s">
        <v>33</v>
      </c>
      <c r="C20" s="33"/>
      <c r="D20" s="7">
        <v>0.3</v>
      </c>
      <c r="E20" s="17"/>
      <c r="F20" s="4"/>
    </row>
    <row r="21" spans="2:6" ht="29.25" customHeight="1" x14ac:dyDescent="0.35">
      <c r="B21" s="33" t="s">
        <v>10</v>
      </c>
      <c r="C21" s="33"/>
      <c r="D21" s="25">
        <v>0.1</v>
      </c>
      <c r="E21" s="2">
        <f>D21*D$19</f>
        <v>100000</v>
      </c>
      <c r="F21" s="4"/>
    </row>
    <row r="22" spans="2:6" ht="29.25" customHeight="1" x14ac:dyDescent="0.35">
      <c r="B22" s="33" t="s">
        <v>13</v>
      </c>
      <c r="C22" s="33"/>
      <c r="D22" s="18">
        <f>IF(D20&gt;10%,MIN(D20-10%,10%),0%)</f>
        <v>0.1</v>
      </c>
      <c r="E22" s="2">
        <f>D22*D$19</f>
        <v>100000</v>
      </c>
    </row>
    <row r="23" spans="2:6" ht="29.25" customHeight="1" x14ac:dyDescent="0.35">
      <c r="B23" s="33" t="s">
        <v>14</v>
      </c>
      <c r="C23" s="33"/>
      <c r="D23" s="18">
        <f>IF(D20&gt;20%,2*(D20-20%),0%)</f>
        <v>0.19999999999999996</v>
      </c>
      <c r="E23" s="2">
        <f>D23*D$19</f>
        <v>199999.99999999994</v>
      </c>
    </row>
    <row r="24" spans="2:6" ht="29.25" customHeight="1" x14ac:dyDescent="0.35">
      <c r="B24" s="29" t="s">
        <v>28</v>
      </c>
      <c r="C24" s="29"/>
      <c r="D24" s="30">
        <f>SUM(E21:E23)</f>
        <v>399999.99999999994</v>
      </c>
      <c r="E24" s="30"/>
    </row>
    <row r="25" spans="2:6" ht="30" customHeight="1" x14ac:dyDescent="0.35">
      <c r="B25" s="31" t="s">
        <v>30</v>
      </c>
      <c r="C25" s="31"/>
      <c r="D25" s="32">
        <f>ROUND((1-$D$10)*$D24,0)</f>
        <v>400000</v>
      </c>
      <c r="E25" s="32"/>
    </row>
  </sheetData>
  <mergeCells count="24">
    <mergeCell ref="B3:E3"/>
    <mergeCell ref="B4:E4"/>
    <mergeCell ref="A6:A7"/>
    <mergeCell ref="E6:E7"/>
    <mergeCell ref="F8:M9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24:C24"/>
    <mergeCell ref="D24:E24"/>
    <mergeCell ref="B25:C25"/>
    <mergeCell ref="D25:E25"/>
    <mergeCell ref="B20:C20"/>
    <mergeCell ref="B21:C21"/>
    <mergeCell ref="B22:C22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Paolo Lalli</cp:lastModifiedBy>
  <dcterms:created xsi:type="dcterms:W3CDTF">2016-02-02T10:53:31Z</dcterms:created>
  <dcterms:modified xsi:type="dcterms:W3CDTF">2023-10-10T14:31:18Z</dcterms:modified>
</cp:coreProperties>
</file>