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.salvatori\Desktop\TECNOLOGIE SERVER 5\DOCUMENTAZIONE\"/>
    </mc:Choice>
  </mc:AlternateContent>
  <bookViews>
    <workbookView xWindow="0" yWindow="0" windowWidth="19200" windowHeight="7040" tabRatio="635"/>
  </bookViews>
  <sheets>
    <sheet name="GARANZIE CONVENZIONE" sheetId="13" r:id="rId1"/>
  </sheets>
  <calcPr calcId="162913"/>
</workbook>
</file>

<file path=xl/calcChain.xml><?xml version="1.0" encoding="utf-8"?>
<calcChain xmlns="http://schemas.openxmlformats.org/spreadsheetml/2006/main">
  <c r="E5" i="13" l="1"/>
  <c r="E8" i="13" l="1"/>
  <c r="D9" i="13" s="1"/>
  <c r="E25" i="13" l="1"/>
  <c r="D27" i="13"/>
  <c r="E27" i="13" s="1"/>
  <c r="D26" i="13"/>
  <c r="E26" i="13" s="1"/>
  <c r="D21" i="13"/>
  <c r="D28" i="13" l="1"/>
  <c r="D22" i="13" l="1"/>
  <c r="D14" i="13"/>
  <c r="D29" i="13"/>
</calcChain>
</file>

<file path=xl/sharedStrings.xml><?xml version="1.0" encoding="utf-8"?>
<sst xmlns="http://schemas.openxmlformats.org/spreadsheetml/2006/main" count="30" uniqueCount="28">
  <si>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</si>
  <si>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</si>
  <si>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</si>
  <si>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</si>
  <si>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</si>
  <si>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</si>
  <si>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</si>
  <si>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</si>
  <si>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</si>
  <si>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</si>
  <si>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</si>
  <si>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</si>
  <si>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</si>
  <si>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</si>
  <si>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</si>
  <si>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</si>
  <si>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</si>
  <si>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</si>
  <si>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</si>
  <si>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</si>
  <si>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</si>
  <si>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</si>
  <si>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n</t>
  </si>
  <si>
    <t>Almeno una certificazione tra:
I. registrazione al sistema comunitario di ecogestione e audit (EMAS), ai sensi del regolamento (CE) n. 1221/2009 del Parlamento europeo e del Consiglio, del 25.11.2009;
II. certificazione ambientale conforme alle norme europee della serie UNI EN ISO 14001.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</si>
  <si>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dell'Importo base calcolato secondo quanto riportato al par. 10 del Disciplinare di gara
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</si>
  <si>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Prezzo complessivo offerto determinato come da par. 15 del Disciplinare di gara
(NB: il valore è indicato preventivamente a solo titolo di esempio)</t>
    </r>
  </si>
  <si>
    <t>GARANZIA DEFINITIVA PER LA CONVENZIONE (IN FAVORE DI CONSIP)</t>
  </si>
  <si>
    <r>
      <t xml:space="preserve">Ribasso percentuale offerto
</t>
    </r>
    <r>
      <rPr>
        <i/>
        <sz val="10"/>
        <color rgb="FFFF0000"/>
        <rFont val="Calibri"/>
        <family val="2"/>
      </rPr>
      <t>Inserire R offerto, determinato come da paragrafo 15 del disciplinare
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</si>
</sst>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7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b/>
      <i/>
      <u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9" fontId="15" fillId="0" borderId="2" xfId="0" applyNumberFormat="1" applyFont="1" applyFill="1" applyBorder="1" applyAlignment="1">
      <alignment horizontal="right" vertical="center"/>
    </xf>
    <xf numFmtId="9" fontId="15" fillId="0" borderId="3" xfId="0" applyNumberFormat="1" applyFont="1" applyFill="1" applyBorder="1" applyAlignment="1">
      <alignment horizontal="right" vertical="center"/>
    </xf>
    <xf numFmtId="9" fontId="15" fillId="0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zoomScale="115" zoomScaleNormal="115" zoomScaleSheetLayoutView="97" workbookViewId="0">
      <selection activeCell="B4" sqref="B4"/>
    </sheetView>
  </sheetViews>
  <sheetFormatPr defaultRowHeight="14.5" x14ac:dyDescent="0.35"/>
  <cols>
    <col min="1" max="1" width="5.26953125" customWidth="1"/>
    <col min="2" max="2" width="75.90625" customWidth="1"/>
    <col min="3" max="3" width="14.90625" customWidth="1"/>
    <col min="4" max="4" width="7.6328125" bestFit="1" customWidth="1"/>
    <col min="5" max="5" width="11.7265625" bestFit="1" customWidth="1"/>
  </cols>
  <sheetData>
    <row r="1" spans="1:13" x14ac:dyDescent="0.35">
      <c r="B1" s="1"/>
      <c r="C1" s="1"/>
      <c r="D1" s="1"/>
      <c r="E1" s="1"/>
      <c r="F1" s="1"/>
    </row>
    <row r="2" spans="1:13" x14ac:dyDescent="0.35">
      <c r="B2" s="22" t="s">
        <v>16</v>
      </c>
      <c r="C2" s="22"/>
      <c r="D2" s="22"/>
      <c r="E2" s="22"/>
      <c r="F2" s="1"/>
    </row>
    <row r="3" spans="1:13" x14ac:dyDescent="0.35">
      <c r="B3" s="51" t="s">
        <v>17</v>
      </c>
      <c r="C3" s="52"/>
      <c r="D3" s="52"/>
      <c r="E3" s="53"/>
      <c r="F3" s="1"/>
    </row>
    <row r="4" spans="1:13" ht="26" x14ac:dyDescent="0.35">
      <c r="B4" s="11" t="s">
        <v>4</v>
      </c>
      <c r="C4" s="11" t="s">
        <v>1</v>
      </c>
      <c r="D4" s="11" t="s">
        <v>0</v>
      </c>
      <c r="E4" s="11" t="s">
        <v>6</v>
      </c>
      <c r="F4" s="1"/>
    </row>
    <row r="5" spans="1:13" ht="21.5" customHeight="1" x14ac:dyDescent="0.35">
      <c r="A5" s="23"/>
      <c r="B5" s="8" t="s">
        <v>8</v>
      </c>
      <c r="C5" s="3">
        <v>0.3</v>
      </c>
      <c r="D5" s="6" t="s">
        <v>22</v>
      </c>
      <c r="E5" s="24">
        <f>IF(D6="s",C6,IF(D5="s",C5,0))</f>
        <v>0</v>
      </c>
      <c r="F5" s="1"/>
    </row>
    <row r="6" spans="1:13" ht="21.5" customHeight="1" x14ac:dyDescent="0.35">
      <c r="A6" s="23"/>
      <c r="B6" s="8" t="s">
        <v>9</v>
      </c>
      <c r="C6" s="3">
        <v>0.5</v>
      </c>
      <c r="D6" s="6" t="s">
        <v>22</v>
      </c>
      <c r="E6" s="25"/>
      <c r="F6" s="1"/>
    </row>
    <row r="7" spans="1:13" x14ac:dyDescent="0.35">
      <c r="B7" s="12" t="s">
        <v>10</v>
      </c>
      <c r="C7" s="13"/>
      <c r="D7" s="14"/>
      <c r="E7" s="15"/>
      <c r="F7" s="55"/>
      <c r="G7" s="56"/>
      <c r="H7" s="56"/>
      <c r="I7" s="56"/>
      <c r="J7" s="56"/>
      <c r="K7" s="56"/>
      <c r="L7" s="56"/>
      <c r="M7" s="56"/>
    </row>
    <row r="8" spans="1:13" ht="57" customHeight="1" x14ac:dyDescent="0.35">
      <c r="A8" s="10"/>
      <c r="B8" s="54" t="s">
        <v>23</v>
      </c>
      <c r="C8" s="3">
        <v>0.2</v>
      </c>
      <c r="D8" s="6" t="s">
        <v>22</v>
      </c>
      <c r="E8" s="9">
        <f>IF(D8="s",C8,0)</f>
        <v>0</v>
      </c>
      <c r="F8" s="55"/>
      <c r="G8" s="56"/>
      <c r="H8" s="56"/>
      <c r="I8" s="56"/>
      <c r="J8" s="56"/>
      <c r="K8" s="56"/>
      <c r="L8" s="56"/>
      <c r="M8" s="56"/>
    </row>
    <row r="9" spans="1:13" ht="24.5" customHeight="1" x14ac:dyDescent="0.35">
      <c r="B9" s="19" t="s">
        <v>7</v>
      </c>
      <c r="C9" s="20"/>
      <c r="D9" s="21">
        <f>IFERROR(1-(1-E5)*(1-#REF!)*(1-E8),1-(1-E5)*(1-E8))</f>
        <v>0</v>
      </c>
      <c r="E9" s="21"/>
      <c r="F9" s="5"/>
    </row>
    <row r="10" spans="1:13" x14ac:dyDescent="0.35">
      <c r="B10" s="1"/>
      <c r="C10" s="1"/>
      <c r="D10" s="1"/>
      <c r="E10" s="1"/>
      <c r="F10" s="1"/>
    </row>
    <row r="12" spans="1:13" x14ac:dyDescent="0.35">
      <c r="B12" s="22" t="s">
        <v>11</v>
      </c>
      <c r="C12" s="22"/>
      <c r="D12" s="22"/>
      <c r="E12" s="22"/>
    </row>
    <row r="13" spans="1:13" ht="45.5" customHeight="1" x14ac:dyDescent="0.35">
      <c r="B13" s="26" t="s">
        <v>24</v>
      </c>
      <c r="C13" s="27"/>
      <c r="D13" s="28">
        <v>1000000</v>
      </c>
      <c r="E13" s="29"/>
      <c r="F13" s="4"/>
    </row>
    <row r="14" spans="1:13" x14ac:dyDescent="0.35">
      <c r="B14" s="30" t="s">
        <v>12</v>
      </c>
      <c r="C14" s="31"/>
      <c r="D14" s="32">
        <f>ROUND((1-$D$9)*$D13,0)</f>
        <v>1000000</v>
      </c>
      <c r="E14" s="32"/>
    </row>
    <row r="17" spans="2:6" ht="15.5" x14ac:dyDescent="0.35">
      <c r="B17" s="22" t="s">
        <v>18</v>
      </c>
      <c r="C17" s="36"/>
      <c r="D17" s="36"/>
      <c r="E17" s="37"/>
      <c r="F17" s="16"/>
    </row>
    <row r="18" spans="2:6" ht="39.5" customHeight="1" x14ac:dyDescent="0.35">
      <c r="B18" s="34" t="s">
        <v>25</v>
      </c>
      <c r="C18" s="35"/>
      <c r="D18" s="28">
        <v>1000000</v>
      </c>
      <c r="E18" s="29"/>
      <c r="F18" s="16"/>
    </row>
    <row r="19" spans="2:6" x14ac:dyDescent="0.35">
      <c r="B19" s="48" t="s">
        <v>26</v>
      </c>
      <c r="C19" s="49"/>
      <c r="D19" s="49"/>
      <c r="E19" s="50"/>
    </row>
    <row r="20" spans="2:6" ht="15.5" x14ac:dyDescent="0.35">
      <c r="B20" s="42" t="s">
        <v>2</v>
      </c>
      <c r="C20" s="43"/>
      <c r="D20" s="57">
        <v>0.02</v>
      </c>
      <c r="E20" s="58"/>
      <c r="F20" s="16"/>
    </row>
    <row r="21" spans="2:6" x14ac:dyDescent="0.35">
      <c r="B21" s="44" t="s">
        <v>14</v>
      </c>
      <c r="C21" s="45"/>
      <c r="D21" s="46">
        <f>D20*D$18</f>
        <v>20000</v>
      </c>
      <c r="E21" s="47"/>
    </row>
    <row r="22" spans="2:6" x14ac:dyDescent="0.35">
      <c r="B22" s="40" t="s">
        <v>3</v>
      </c>
      <c r="C22" s="40"/>
      <c r="D22" s="32">
        <f>ROUND((1-$D$9)*$D21,0)</f>
        <v>20000</v>
      </c>
      <c r="E22" s="32"/>
    </row>
    <row r="23" spans="2:6" x14ac:dyDescent="0.35">
      <c r="B23" s="41" t="s">
        <v>19</v>
      </c>
      <c r="C23" s="41"/>
      <c r="D23" s="41"/>
      <c r="E23" s="41"/>
    </row>
    <row r="24" spans="2:6" ht="41" customHeight="1" x14ac:dyDescent="0.35">
      <c r="B24" s="33" t="s">
        <v>27</v>
      </c>
      <c r="C24" s="33"/>
      <c r="D24" s="7">
        <v>0.2122</v>
      </c>
      <c r="E24" s="17"/>
    </row>
    <row r="25" spans="2:6" ht="30" customHeight="1" x14ac:dyDescent="0.35">
      <c r="B25" s="33" t="s">
        <v>13</v>
      </c>
      <c r="C25" s="33"/>
      <c r="D25" s="59">
        <v>0.05</v>
      </c>
      <c r="E25" s="2">
        <f>D25*D$18</f>
        <v>50000</v>
      </c>
    </row>
    <row r="26" spans="2:6" ht="30" customHeight="1" x14ac:dyDescent="0.35">
      <c r="B26" s="33" t="s">
        <v>20</v>
      </c>
      <c r="C26" s="33"/>
      <c r="D26" s="18">
        <f>IF(D24&gt;10%,MIN(D24-10%,10%),0%)</f>
        <v>0.1</v>
      </c>
      <c r="E26" s="2">
        <f>D26*D$18</f>
        <v>100000</v>
      </c>
    </row>
    <row r="27" spans="2:6" ht="30" customHeight="1" x14ac:dyDescent="0.35">
      <c r="B27" s="33" t="s">
        <v>21</v>
      </c>
      <c r="C27" s="33"/>
      <c r="D27" s="18">
        <f>IF(D24&gt;20%,2*(D24-20%),0%)</f>
        <v>2.4399999999999977E-2</v>
      </c>
      <c r="E27" s="2">
        <f>D27*D$18</f>
        <v>24399.999999999978</v>
      </c>
    </row>
    <row r="28" spans="2:6" x14ac:dyDescent="0.35">
      <c r="B28" s="38" t="s">
        <v>15</v>
      </c>
      <c r="C28" s="38"/>
      <c r="D28" s="39">
        <f>SUM(E25:E27)</f>
        <v>174399.99999999997</v>
      </c>
      <c r="E28" s="39"/>
    </row>
    <row r="29" spans="2:6" x14ac:dyDescent="0.35">
      <c r="B29" s="40" t="s">
        <v>5</v>
      </c>
      <c r="C29" s="40"/>
      <c r="D29" s="32">
        <f>ROUND((1-$D$9)*$D28,0)</f>
        <v>174400</v>
      </c>
      <c r="E29" s="32"/>
    </row>
  </sheetData>
  <mergeCells count="30">
    <mergeCell ref="B2:E2"/>
    <mergeCell ref="A5:A6"/>
    <mergeCell ref="E5:E6"/>
    <mergeCell ref="B9:C9"/>
    <mergeCell ref="D9:E9"/>
    <mergeCell ref="B17:E17"/>
    <mergeCell ref="B18:C18"/>
    <mergeCell ref="D18:E18"/>
    <mergeCell ref="B19:E19"/>
    <mergeCell ref="B12:E12"/>
    <mergeCell ref="B13:C13"/>
    <mergeCell ref="D13:E13"/>
    <mergeCell ref="B14:C14"/>
    <mergeCell ref="D14:E14"/>
    <mergeCell ref="D29:E29"/>
    <mergeCell ref="B3:E3"/>
    <mergeCell ref="B23:E23"/>
    <mergeCell ref="B24:C24"/>
    <mergeCell ref="B25:C25"/>
    <mergeCell ref="B26:C26"/>
    <mergeCell ref="B27:C27"/>
    <mergeCell ref="B28:C28"/>
    <mergeCell ref="D28:E28"/>
    <mergeCell ref="B29:C29"/>
    <mergeCell ref="B20:C20"/>
    <mergeCell ref="B21:C21"/>
    <mergeCell ref="B22:C22"/>
    <mergeCell ref="D22:E22"/>
    <mergeCell ref="D21:E21"/>
    <mergeCell ref="D20:E20"/>
  </mergeCells>
  <dataValidations disablePrompts="1" count="1">
    <dataValidation type="list" allowBlank="1" showInputMessage="1" showErrorMessage="1" sqref="D5:D8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GARANZIE CONVENZIONE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Andrea Salvatori</cp:lastModifiedBy>
  <dcterms:created xsi:type="dcterms:W3CDTF">2016-02-02T10:53:31Z</dcterms:created>
  <dcterms:modified xsi:type="dcterms:W3CDTF">2024-03-10T10:32:35Z</dcterms:modified>
</cp:coreProperties>
</file>