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7040" tabRatio="635"/>
  </bookViews>
  <sheets>
    <sheet name="Copertina" sheetId="17" r:id="rId1"/>
    <sheet name="ISTRUZIONI" sheetId="15" r:id="rId2"/>
    <sheet name="GARANZIE CONTRATTO SINGOLO" sheetId="16" r:id="rId3"/>
    <sheet name="GARANZIE CONVENZIONE-AQ" sheetId="13" state="hidden" r:id="rId4"/>
    <sheet name="GARANZIE AQ + AS-ODF" sheetId="14" state="hidden" r:id="rId5"/>
  </sheets>
  <calcPr calcId="162913"/>
</workbook>
</file>

<file path=xl/calcChain.xml><?xml version="1.0" encoding="utf-8"?>
<calcChain xmlns="http://schemas.openxmlformats.org/spreadsheetml/2006/main">
  <c r="D25" i="16" l="1"/>
  <c r="D24" i="16"/>
  <c r="E24" i="16" s="1"/>
  <c r="E22" i="16"/>
  <c r="E9" i="16"/>
  <c r="D23" i="16" l="1"/>
  <c r="E23" i="16" s="1"/>
  <c r="E10" i="16"/>
  <c r="E6" i="16"/>
  <c r="D11" i="16" l="1"/>
  <c r="E6" i="13"/>
  <c r="E6" i="14"/>
  <c r="D16" i="16" l="1"/>
  <c r="D26" i="16"/>
  <c r="E37" i="14"/>
  <c r="E8" i="14"/>
  <c r="E10" i="14"/>
  <c r="E8" i="13"/>
  <c r="D11" i="14" l="1"/>
  <c r="D23" i="14"/>
  <c r="E38" i="14"/>
  <c r="E36" i="14"/>
  <c r="D30" i="14"/>
  <c r="E30" i="14" s="1"/>
  <c r="D29" i="14"/>
  <c r="E29" i="14" s="1"/>
  <c r="E28" i="14"/>
  <c r="E10" i="13"/>
  <c r="D11" i="13" s="1"/>
  <c r="D31" i="14" l="1"/>
  <c r="D32" i="14" s="1"/>
  <c r="D16" i="14"/>
  <c r="D24" i="14"/>
  <c r="D39" i="14"/>
  <c r="D40" i="14" s="1"/>
  <c r="E27" i="13"/>
  <c r="D29" i="13"/>
  <c r="E29" i="13" s="1"/>
  <c r="D28" i="13"/>
  <c r="E28" i="13" s="1"/>
  <c r="D23" i="13"/>
  <c r="D30" i="13" l="1"/>
  <c r="D24" i="13" l="1"/>
  <c r="D16" i="13"/>
  <c r="D31" i="13"/>
</calcChain>
</file>

<file path=xl/sharedStrings.xml><?xml version="1.0" encoding="utf-8"?>
<sst xmlns="http://schemas.openxmlformats.org/spreadsheetml/2006/main" count="134" uniqueCount="74">
  <si>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</si>
  <si>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</si>
  <si>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</si>
  <si>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</si>
  <si>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</si>
  <si>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</si>
  <si>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INSERIRE valore previsto in documentazione di gara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</si>
  <si>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</si>
  <si>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</si>
  <si>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</si>
  <si>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</si>
  <si>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B.  Fideiussione, emessa e firmata digitalmente, gestita mediante ricorso a piattaforme operanti con tecnologie basate su registri distribuiti (come da comma 3 art. 106)</t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</si>
  <si>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</si>
  <si>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</si>
  <si>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</si>
  <si>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</si>
  <si>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</si>
  <si>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</si>
  <si>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</si>
  <si>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</si>
  <si>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INSERIRE riferimento corretto alla documentazione di gara</t>
  </si>
  <si>
    <t>CALCOLO IMPORTO DELLE GARANZIE DEFINITIVE</t>
  </si>
  <si>
    <t>Importo finale garanzia definitiva in favore dell'Amministrazione contraente</t>
  </si>
  <si>
    <t>INSERIRE valore previsto in documentazione di gara per il valore in blu (e poi modificare colore font)</t>
  </si>
  <si>
    <r>
      <rPr>
        <b/>
        <u/>
        <sz val="10"/>
        <color rgb="FF0000FF"/>
        <rFont val="Calibri"/>
        <family val="2"/>
        <scheme val="minor"/>
      </rPr>
      <t>DA PERSONALIZZARE a cura del CM in base alle caratteristiche dell'iniziativa</t>
    </r>
    <r>
      <rPr>
        <b/>
        <sz val="10"/>
        <color rgb="FF0000FF"/>
        <rFont val="Calibri"/>
        <family val="2"/>
        <scheme val="minor"/>
      </rPr>
      <t xml:space="preserve">
È possibile inserire il riferimento a un elenco fornito in Disciplinare/CdO o aggiungere righe per riduzioni distinte per specifiche certificazioni/misure scelte tra quelle previste nel foglio Allegato II.13 (purché la somma delle riduzioni previste non superi il 20%). 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</si>
  <si>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 dall'aggiudicatario in AQ, determinato come da par.___ del disciplinare / capitolato d'oneri)</t>
    </r>
  </si>
  <si>
    <t>GARANZIA DEFINITIVA PER L'AQ (IN FAVORE DI CONSIP)</t>
  </si>
  <si>
    <r>
      <t xml:space="preserve">Importo garanzia definitiva in favore dell'Amministrazione contraente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</si>
  <si>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GARANZIA DEFINITIVA PER I CONTRATTI ATTUATIVI
(PRESTATA A CONSIP IN FAVORE DELLE PA)</t>
  </si>
  <si>
    <t>Alemno una certificazione tra le certixicazioni X, Y Z / Almeno una certificazione tra quelle di cui all'Allegato II.13</t>
  </si>
  <si>
    <r>
      <t xml:space="preserve">GARANZIA DEFINITIVA PER GLI APPALTI SPECIFICI IN FAVORE DELLE SINGOLE PA
(Per contratti affidati </t>
    </r>
    <r>
      <rPr>
        <b/>
        <u/>
        <sz val="11"/>
        <color theme="0"/>
        <rFont val="Calibri"/>
        <family val="2"/>
        <scheme val="minor"/>
      </rPr>
      <t>con rilancio competitivo</t>
    </r>
    <r>
      <rPr>
        <b/>
        <sz val="11"/>
        <color theme="0"/>
        <rFont val="Calibri"/>
        <family val="2"/>
        <scheme val="minor"/>
      </rPr>
      <t>)</t>
    </r>
  </si>
  <si>
    <r>
      <t xml:space="preserve">GARANZIA DEFINITIVA PER I CONTRATTI ATTUATIVI IN FAVORE DELLE SINGOLE PA
(Per contratti affidati </t>
    </r>
    <r>
      <rPr>
        <b/>
        <u/>
        <sz val="11"/>
        <color theme="0"/>
        <rFont val="Calibri"/>
        <family val="2"/>
        <scheme val="minor"/>
      </rPr>
      <t>senza</t>
    </r>
    <r>
      <rPr>
        <b/>
        <sz val="11"/>
        <color theme="0"/>
        <rFont val="Calibri"/>
        <family val="2"/>
        <scheme val="minor"/>
      </rPr>
      <t xml:space="preserve"> rilancio competitivo)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</si>
  <si>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</si>
  <si>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</si>
  <si>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r>
      <t xml:space="preserve">Incremento per ribasso auperiore al </t>
    </r>
    <r>
      <rPr>
        <b/>
        <sz val="10"/>
        <color rgb="FF0000FF"/>
        <rFont val="Calibri"/>
        <family val="2"/>
      </rPr>
      <t>Y%</t>
    </r>
    <r>
      <rPr>
        <sz val="10"/>
        <color theme="1"/>
        <rFont val="Calibri"/>
        <family val="2"/>
      </rPr>
      <t xml:space="preserve">
</t>
    </r>
    <r>
      <rPr>
        <i/>
        <sz val="10"/>
        <color theme="1"/>
        <rFont val="Calibri"/>
        <family val="2"/>
      </rPr>
      <t>(</t>
    </r>
    <r>
      <rPr>
        <b/>
        <i/>
        <sz val="10"/>
        <color rgb="FF0000FF"/>
        <rFont val="Calibri"/>
        <family val="2"/>
      </rPr>
      <t>+y%</t>
    </r>
    <r>
      <rPr>
        <i/>
        <sz val="10"/>
        <color theme="1"/>
        <rFont val="Calibri"/>
        <family val="2"/>
      </rPr>
      <t xml:space="preserve"> per ogni punto di R offerto)</t>
    </r>
  </si>
  <si>
    <r>
      <t xml:space="preserve">Incremento per ribasso compreso tra </t>
    </r>
    <r>
      <rPr>
        <b/>
        <sz val="10"/>
        <color rgb="FF0000FF"/>
        <rFont val="Calibri"/>
        <family val="2"/>
      </rPr>
      <t>X%</t>
    </r>
    <r>
      <rPr>
        <sz val="10"/>
        <color theme="1"/>
        <rFont val="Calibri"/>
        <family val="2"/>
      </rPr>
      <t xml:space="preserve"> e </t>
    </r>
    <r>
      <rPr>
        <b/>
        <sz val="10"/>
        <color rgb="FF0000FF"/>
        <rFont val="Calibri"/>
        <family val="2"/>
      </rPr>
      <t>Y%</t>
    </r>
    <r>
      <rPr>
        <sz val="10"/>
        <color theme="1"/>
        <rFont val="Calibri"/>
        <family val="2"/>
      </rPr>
      <t xml:space="preserve">
</t>
    </r>
    <r>
      <rPr>
        <i/>
        <sz val="10"/>
        <color theme="1"/>
        <rFont val="Calibri"/>
        <family val="2"/>
      </rPr>
      <t>(</t>
    </r>
    <r>
      <rPr>
        <b/>
        <i/>
        <sz val="10"/>
        <color rgb="FF0000FF"/>
        <rFont val="Calibri"/>
        <family val="2"/>
      </rPr>
      <t>+x%</t>
    </r>
    <r>
      <rPr>
        <i/>
        <sz val="10"/>
        <color theme="1"/>
        <rFont val="Calibri"/>
        <family val="2"/>
      </rPr>
      <t xml:space="preserve"> per ogni punto di R offerto)</t>
    </r>
  </si>
  <si>
    <t>=SE(D35&gt;Y%;y*(D35-Y%);0%)</t>
  </si>
  <si>
    <t>Ad esempio,  con la regola "tradizionale", sarebbe: X=10%, Y=20%, x=1, y=2</t>
  </si>
  <si>
    <t>Sostituire i valori X, Y, x, y (sia nel testo che nelle formule) con i valori scelti in documentazione di gara (ed eliminare l'apice all' inizio formula)</t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</si>
  <si>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</si>
  <si>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</si>
  <si>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</si>
  <si>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</si>
  <si>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</si>
  <si>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</si>
  <si>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</si>
  <si>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</si>
  <si>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</si>
  <si>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</si>
  <si>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In caso di dubbi, rivolgersi all'area Concorrenza e Mercati</t>
  </si>
  <si>
    <r>
      <t xml:space="preserve">Eliminare l'intera sezione se l'AQ </t>
    </r>
    <r>
      <rPr>
        <b/>
        <u/>
        <sz val="12"/>
        <color rgb="FF0000FF"/>
        <rFont val="Calibri"/>
        <family val="2"/>
        <scheme val="minor"/>
      </rPr>
      <t>non prevede</t>
    </r>
    <r>
      <rPr>
        <b/>
        <sz val="12"/>
        <color rgb="FF0000FF"/>
        <rFont val="Calibri"/>
        <family val="2"/>
        <scheme val="minor"/>
      </rPr>
      <t xml:space="preserve"> contratti aggiudicati con rilancio competitivo</t>
    </r>
  </si>
  <si>
    <r>
      <t xml:space="preserve">Eliminare l'intera sezione se l'AQ </t>
    </r>
    <r>
      <rPr>
        <b/>
        <u/>
        <sz val="12"/>
        <color rgb="FF0000FF"/>
        <rFont val="Calibri"/>
        <family val="2"/>
        <scheme val="minor"/>
      </rPr>
      <t>prevede solo</t>
    </r>
    <r>
      <rPr>
        <b/>
        <sz val="12"/>
        <color rgb="FF0000FF"/>
        <rFont val="Calibri"/>
        <family val="2"/>
        <scheme val="minor"/>
      </rPr>
      <t xml:space="preserve"> contratti aggiudicati con rilancio competitivo</t>
    </r>
  </si>
  <si>
    <t>ELIMINARE la riga se questa riduzione non è prevista in documentazione di gara</t>
  </si>
  <si>
    <t>n</t>
  </si>
  <si>
    <t>Importo della garanzia provvisoria dopo l'applicazione delle riduzioni</t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</si>
  <si>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</si>
  <si>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</si>
  <si>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</si>
  <si>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____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</si>
  <si>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par.___ del disciplinare /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</si>
  <si>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corretto, determinato come da par. ____ del disciplinare di gara /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</si>
  <si>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del Contratto Attuativo / Ordinativo di Fornitura, determinato come da par. ____ del disciplinare di gara /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</si>
  <si>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dell'Appalto Specifico, determinato come da par. ____ del disciplinare di gara / capitolato d'oneri (NB: il valore è indicato preventivamente a solo titolo di esempio)</t>
    </r>
  </si>
  <si>
    <r>
      <t xml:space="preserve">Ribasso percentuale offerto per l'Appalto Specifico
</t>
    </r>
    <r>
      <rPr>
        <sz val="10"/>
        <color rgb="FFFF0000"/>
        <rFont val="Calibri"/>
        <family val="2"/>
      </rPr>
      <t>Inserire R offerto dall'aggiudicatario dell'AS (NB: il valore è indicato preventivamente a solo titolo di esempio)</t>
    </r>
  </si>
  <si>
    <t>=SE(D35&gt;X%;x*MIN(D35-X%;Y%-X%);0%)</t>
  </si>
  <si>
    <r>
      <t xml:space="preserve">Sono le uniche celle di input destinate alla compilazione da parte degli operatori economici.
I valori eventualmente già riportati in queste celle </t>
    </r>
    <r>
      <rPr>
        <u/>
        <sz val="10"/>
        <color theme="1"/>
        <rFont val="Calibri"/>
        <family val="2"/>
        <scheme val="minor"/>
      </rPr>
      <t>hanno solo finalità di esempio</t>
    </r>
    <r>
      <rPr>
        <sz val="10"/>
        <color theme="1"/>
        <rFont val="Calibri"/>
        <family val="2"/>
        <scheme val="minor"/>
      </rPr>
      <t>.</t>
    </r>
  </si>
  <si>
    <t>Importo base della garanzia provvisoria</t>
  </si>
  <si>
    <t>Importo finale garanzia definitiva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</si>
  <si>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</t>
    </r>
  </si>
  <si>
    <r>
      <t xml:space="preserve">Ribasso percentuale offerto
</t>
    </r>
    <r>
      <rPr>
        <sz val="10"/>
        <color rgb="FFFF0000"/>
        <rFont val="Calibri"/>
        <family val="2"/>
      </rPr>
      <t xml:space="preserve">Inserire R offerto, determinato come da par. 15 del Capitolato d'Oneri </t>
    </r>
    <r>
      <rPr>
        <u/>
        <sz val="10"/>
        <color rgb="FFFF0000"/>
        <rFont val="Calibri"/>
        <family val="2"/>
      </rPr>
      <t>(NB: il valore è indicato preventivamente a solo titolo di esempio)</t>
    </r>
  </si>
  <si>
    <t>Possesso UNI ISO 45001</t>
  </si>
  <si>
    <t>Possesso ISO/IEC 27001</t>
  </si>
  <si>
    <t>ALLEGATO 10 - FOGLIO DI CALCOLO RIDUZIONE CAUZIONI</t>
  </si>
  <si>
    <t>Si compone di:
1. Foglio "ISTRUZIONI"
2. Foglio "GARANZIE CONTRATTO SINGOLO"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</si>
</sst>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0"/>
      <color rgb="FF0000FF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b/>
      <u/>
      <sz val="12"/>
      <color rgb="FF0000FF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b/>
      <sz val="10"/>
      <color rgb="FF0000FF"/>
      <name val="Calibri"/>
      <family val="2"/>
    </font>
    <font>
      <b/>
      <i/>
      <sz val="10"/>
      <color rgb="FF0000FF"/>
      <name val="Calibri"/>
      <family val="2"/>
    </font>
    <font>
      <b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10"/>
      <color rgb="FFFF0000"/>
      <name val="Calibri"/>
      <family val="2"/>
    </font>
    <font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8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165" fontId="0" fillId="0" borderId="0" xfId="0" applyNumberFormat="1"/>
    <xf numFmtId="0" fontId="9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9" fontId="4" fillId="0" borderId="1" xfId="0" applyNumberFormat="1" applyFont="1" applyFill="1" applyBorder="1" applyAlignment="1">
      <alignment horizontal="center" vertical="center"/>
    </xf>
    <xf numFmtId="9" fontId="2" fillId="0" borderId="1" xfId="1" applyNumberFormat="1" applyFont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0" fillId="0" borderId="0" xfId="0" applyProtection="1"/>
    <xf numFmtId="0" fontId="2" fillId="0" borderId="0" xfId="0" applyFont="1" applyProtection="1"/>
    <xf numFmtId="0" fontId="6" fillId="7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9" fontId="2" fillId="0" borderId="1" xfId="0" applyNumberFormat="1" applyFont="1" applyBorder="1" applyAlignment="1" applyProtection="1">
      <alignment horizontal="center" vertical="center"/>
    </xf>
    <xf numFmtId="9" fontId="2" fillId="0" borderId="1" xfId="1" applyFont="1" applyBorder="1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165" fontId="0" fillId="0" borderId="0" xfId="0" applyNumberFormat="1" applyProtection="1"/>
    <xf numFmtId="0" fontId="2" fillId="7" borderId="1" xfId="0" applyFont="1" applyFill="1" applyBorder="1" applyAlignment="1" applyProtection="1">
      <alignment vertical="center" wrapText="1"/>
    </xf>
    <xf numFmtId="9" fontId="2" fillId="7" borderId="1" xfId="0" applyNumberFormat="1" applyFont="1" applyFill="1" applyBorder="1" applyAlignment="1" applyProtection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9" fontId="4" fillId="0" borderId="1" xfId="0" applyNumberFormat="1" applyFont="1" applyBorder="1" applyAlignment="1" applyProtection="1">
      <alignment horizontal="center" vertical="center"/>
    </xf>
    <xf numFmtId="0" fontId="4" fillId="0" borderId="0" xfId="0" applyFont="1" applyProtection="1"/>
    <xf numFmtId="0" fontId="0" fillId="0" borderId="0" xfId="0" applyFill="1" applyProtection="1"/>
    <xf numFmtId="0" fontId="1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</xf>
    <xf numFmtId="166" fontId="4" fillId="0" borderId="1" xfId="0" applyNumberFormat="1" applyFont="1" applyFill="1" applyBorder="1" applyAlignment="1" applyProtection="1">
      <alignment horizontal="center" vertical="center"/>
    </xf>
    <xf numFmtId="44" fontId="2" fillId="0" borderId="1" xfId="0" applyNumberFormat="1" applyFont="1" applyBorder="1" applyAlignment="1" applyProtection="1">
      <alignment vertical="center"/>
    </xf>
    <xf numFmtId="166" fontId="2" fillId="0" borderId="1" xfId="1" applyNumberFormat="1" applyFont="1" applyBorder="1" applyAlignment="1" applyProtection="1">
      <alignment horizontal="center" vertical="center"/>
    </xf>
    <xf numFmtId="9" fontId="4" fillId="0" borderId="1" xfId="0" applyNumberFormat="1" applyFont="1" applyFill="1" applyBorder="1" applyAlignment="1" applyProtection="1">
      <alignment horizontal="center" vertical="center"/>
    </xf>
    <xf numFmtId="9" fontId="4" fillId="0" borderId="1" xfId="0" quotePrefix="1" applyNumberFormat="1" applyFont="1" applyFill="1" applyBorder="1" applyAlignment="1" applyProtection="1">
      <alignment horizontal="center" vertical="center"/>
    </xf>
    <xf numFmtId="0" fontId="2" fillId="0" borderId="1" xfId="0" quotePrefix="1" applyNumberFormat="1" applyFont="1" applyBorder="1" applyAlignment="1" applyProtection="1">
      <alignment vertical="center"/>
    </xf>
    <xf numFmtId="0" fontId="2" fillId="10" borderId="0" xfId="0" applyFont="1" applyFill="1"/>
    <xf numFmtId="0" fontId="22" fillId="10" borderId="0" xfId="0" applyFont="1" applyFill="1"/>
    <xf numFmtId="0" fontId="2" fillId="10" borderId="0" xfId="0" applyFont="1" applyFill="1" applyAlignment="1">
      <alignment wrapText="1"/>
    </xf>
    <xf numFmtId="0" fontId="0" fillId="10" borderId="0" xfId="0" applyFill="1"/>
    <xf numFmtId="0" fontId="2" fillId="10" borderId="1" xfId="0" applyFont="1" applyFill="1" applyBorder="1" applyAlignment="1">
      <alignment vertical="center" wrapText="1"/>
    </xf>
    <xf numFmtId="9" fontId="2" fillId="10" borderId="1" xfId="0" applyNumberFormat="1" applyFont="1" applyFill="1" applyBorder="1" applyAlignment="1">
      <alignment horizontal="center" vertical="center"/>
    </xf>
    <xf numFmtId="9" fontId="2" fillId="10" borderId="1" xfId="1" applyFont="1" applyFill="1" applyBorder="1" applyAlignment="1">
      <alignment horizontal="center" vertical="center"/>
    </xf>
    <xf numFmtId="0" fontId="7" fillId="10" borderId="0" xfId="0" applyFont="1" applyFill="1" applyAlignment="1">
      <alignment vertical="center"/>
    </xf>
    <xf numFmtId="0" fontId="4" fillId="10" borderId="0" xfId="0" applyFont="1" applyFill="1"/>
    <xf numFmtId="9" fontId="20" fillId="10" borderId="1" xfId="0" applyNumberFormat="1" applyFont="1" applyFill="1" applyBorder="1" applyAlignment="1">
      <alignment horizontal="center" vertical="center"/>
    </xf>
    <xf numFmtId="44" fontId="2" fillId="10" borderId="1" xfId="0" applyNumberFormat="1" applyFont="1" applyFill="1" applyBorder="1" applyAlignment="1">
      <alignment vertical="center"/>
    </xf>
    <xf numFmtId="9" fontId="2" fillId="10" borderId="1" xfId="1" applyNumberFormat="1" applyFont="1" applyFill="1" applyBorder="1" applyAlignment="1">
      <alignment horizontal="center" vertical="center"/>
    </xf>
    <xf numFmtId="0" fontId="2" fillId="10" borderId="0" xfId="0" applyFont="1" applyFill="1" applyBorder="1" applyAlignment="1">
      <alignment horizontal="center"/>
    </xf>
    <xf numFmtId="165" fontId="2" fillId="10" borderId="0" xfId="0" applyNumberFormat="1" applyFont="1" applyFill="1"/>
    <xf numFmtId="0" fontId="7" fillId="10" borderId="5" xfId="0" applyFont="1" applyFill="1" applyBorder="1" applyAlignment="1">
      <alignment horizontal="center" vertical="center" wrapText="1"/>
    </xf>
    <xf numFmtId="0" fontId="0" fillId="10" borderId="11" xfId="0" applyFill="1" applyBorder="1"/>
    <xf numFmtId="0" fontId="0" fillId="10" borderId="12" xfId="0" applyFill="1" applyBorder="1"/>
    <xf numFmtId="0" fontId="0" fillId="10" borderId="13" xfId="0" applyFill="1" applyBorder="1"/>
    <xf numFmtId="0" fontId="0" fillId="10" borderId="14" xfId="0" applyFill="1" applyBorder="1"/>
    <xf numFmtId="0" fontId="0" fillId="10" borderId="0" xfId="0" applyFill="1" applyBorder="1"/>
    <xf numFmtId="0" fontId="0" fillId="10" borderId="15" xfId="0" applyFill="1" applyBorder="1"/>
    <xf numFmtId="0" fontId="0" fillId="10" borderId="16" xfId="0" applyFill="1" applyBorder="1"/>
    <xf numFmtId="0" fontId="0" fillId="10" borderId="17" xfId="0" applyFill="1" applyBorder="1"/>
    <xf numFmtId="0" fontId="0" fillId="10" borderId="18" xfId="0" applyFill="1" applyBorder="1"/>
    <xf numFmtId="0" fontId="26" fillId="10" borderId="0" xfId="0" applyFont="1" applyFill="1" applyBorder="1"/>
    <xf numFmtId="0" fontId="21" fillId="10" borderId="11" xfId="0" applyFont="1" applyFill="1" applyBorder="1"/>
    <xf numFmtId="0" fontId="2" fillId="10" borderId="12" xfId="0" applyFont="1" applyFill="1" applyBorder="1"/>
    <xf numFmtId="0" fontId="2" fillId="10" borderId="13" xfId="0" applyFont="1" applyFill="1" applyBorder="1"/>
    <xf numFmtId="0" fontId="2" fillId="10" borderId="14" xfId="0" applyFont="1" applyFill="1" applyBorder="1"/>
    <xf numFmtId="0" fontId="2" fillId="10" borderId="0" xfId="0" applyFont="1" applyFill="1" applyBorder="1"/>
    <xf numFmtId="0" fontId="2" fillId="10" borderId="15" xfId="0" applyFont="1" applyFill="1" applyBorder="1"/>
    <xf numFmtId="0" fontId="22" fillId="10" borderId="14" xfId="0" applyFont="1" applyFill="1" applyBorder="1"/>
    <xf numFmtId="0" fontId="22" fillId="10" borderId="0" xfId="0" applyFont="1" applyFill="1" applyBorder="1"/>
    <xf numFmtId="0" fontId="2" fillId="4" borderId="0" xfId="0" applyFont="1" applyFill="1" applyBorder="1" applyAlignment="1">
      <alignment horizontal="center" vertical="center" wrapText="1"/>
    </xf>
    <xf numFmtId="0" fontId="2" fillId="10" borderId="15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3" fillId="10" borderId="0" xfId="0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vertical="center" wrapText="1"/>
    </xf>
    <xf numFmtId="0" fontId="2" fillId="10" borderId="0" xfId="0" applyFont="1" applyFill="1" applyBorder="1" applyAlignment="1">
      <alignment wrapText="1"/>
    </xf>
    <xf numFmtId="0" fontId="2" fillId="10" borderId="16" xfId="0" applyFont="1" applyFill="1" applyBorder="1"/>
    <xf numFmtId="0" fontId="2" fillId="10" borderId="17" xfId="0" applyFont="1" applyFill="1" applyBorder="1"/>
    <xf numFmtId="0" fontId="2" fillId="10" borderId="17" xfId="0" applyFont="1" applyFill="1" applyBorder="1" applyAlignment="1">
      <alignment wrapText="1"/>
    </xf>
    <xf numFmtId="0" fontId="2" fillId="10" borderId="18" xfId="0" applyFont="1" applyFill="1" applyBorder="1"/>
    <xf numFmtId="0" fontId="0" fillId="10" borderId="0" xfId="0" applyFill="1" applyBorder="1" applyAlignment="1">
      <alignment horizontal="left" vertical="center" wrapText="1"/>
    </xf>
    <xf numFmtId="0" fontId="22" fillId="10" borderId="0" xfId="0" applyFont="1" applyFill="1" applyBorder="1" applyAlignment="1">
      <alignment horizontal="left" vertical="center" wrapText="1"/>
    </xf>
    <xf numFmtId="0" fontId="22" fillId="10" borderId="15" xfId="0" applyFont="1" applyFill="1" applyBorder="1" applyAlignment="1">
      <alignment horizontal="left" vertical="center" wrapText="1"/>
    </xf>
    <xf numFmtId="0" fontId="2" fillId="10" borderId="0" xfId="0" applyFont="1" applyFill="1" applyBorder="1" applyAlignment="1">
      <alignment horizontal="left" vertical="center" wrapText="1"/>
    </xf>
    <xf numFmtId="0" fontId="2" fillId="10" borderId="15" xfId="0" applyFont="1" applyFill="1" applyBorder="1" applyAlignment="1">
      <alignment horizontal="left" vertical="center" wrapText="1"/>
    </xf>
    <xf numFmtId="0" fontId="2" fillId="10" borderId="1" xfId="0" applyFont="1" applyFill="1" applyBorder="1" applyAlignment="1">
      <alignment horizontal="left" vertical="center" wrapText="1"/>
    </xf>
    <xf numFmtId="164" fontId="2" fillId="10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left" vertical="center" wrapText="1"/>
    </xf>
    <xf numFmtId="0" fontId="7" fillId="10" borderId="8" xfId="0" quotePrefix="1" applyFont="1" applyFill="1" applyBorder="1" applyAlignment="1">
      <alignment horizontal="left" vertical="center" wrapText="1"/>
    </xf>
    <xf numFmtId="0" fontId="7" fillId="10" borderId="0" xfId="0" applyFont="1" applyFill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10" borderId="1" xfId="0" applyNumberFormat="1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center" vertical="center"/>
    </xf>
    <xf numFmtId="0" fontId="24" fillId="5" borderId="4" xfId="0" applyFont="1" applyFill="1" applyBorder="1" applyAlignment="1">
      <alignment horizontal="center" vertical="center"/>
    </xf>
    <xf numFmtId="0" fontId="24" fillId="5" borderId="3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horizontal="left" vertical="center" wrapText="1"/>
    </xf>
    <xf numFmtId="44" fontId="6" fillId="6" borderId="2" xfId="2" applyFont="1" applyFill="1" applyBorder="1" applyAlignment="1" applyProtection="1">
      <alignment horizontal="center" vertical="center"/>
      <protection locked="0"/>
    </xf>
    <xf numFmtId="44" fontId="6" fillId="6" borderId="3" xfId="2" applyFont="1" applyFill="1" applyBorder="1" applyAlignment="1" applyProtection="1">
      <alignment horizontal="center" vertical="center"/>
      <protection locked="0"/>
    </xf>
    <xf numFmtId="0" fontId="6" fillId="10" borderId="2" xfId="0" applyFont="1" applyFill="1" applyBorder="1" applyAlignment="1">
      <alignment horizontal="left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2" fillId="10" borderId="5" xfId="0" applyFont="1" applyFill="1" applyBorder="1" applyAlignment="1">
      <alignment horizontal="center"/>
    </xf>
    <xf numFmtId="9" fontId="2" fillId="10" borderId="6" xfId="1" applyFont="1" applyFill="1" applyBorder="1" applyAlignment="1" applyProtection="1">
      <alignment horizontal="center" vertical="center"/>
      <protection locked="0"/>
    </xf>
    <xf numFmtId="9" fontId="2" fillId="10" borderId="7" xfId="1" applyFont="1" applyFill="1" applyBorder="1" applyAlignment="1" applyProtection="1">
      <alignment horizontal="center" vertical="center"/>
      <protection locked="0"/>
    </xf>
    <xf numFmtId="0" fontId="7" fillId="10" borderId="8" xfId="0" applyFont="1" applyFill="1" applyBorder="1" applyAlignment="1">
      <alignment horizontal="left" vertical="top" wrapText="1"/>
    </xf>
    <xf numFmtId="0" fontId="7" fillId="10" borderId="0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166" fontId="2" fillId="0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left" vertical="center" wrapText="1"/>
    </xf>
    <xf numFmtId="44" fontId="6" fillId="2" borderId="1" xfId="0" applyNumberFormat="1" applyFont="1" applyFill="1" applyBorder="1" applyAlignment="1" applyProtection="1">
      <alignment horizontal="center" vertical="center"/>
    </xf>
    <xf numFmtId="0" fontId="10" fillId="8" borderId="2" xfId="0" applyFont="1" applyFill="1" applyBorder="1" applyAlignment="1" applyProtection="1">
      <alignment horizontal="center" vertical="center" wrapText="1"/>
    </xf>
    <xf numFmtId="0" fontId="10" fillId="8" borderId="4" xfId="0" applyFont="1" applyFill="1" applyBorder="1" applyAlignment="1" applyProtection="1">
      <alignment horizontal="center" vertical="center" wrapText="1"/>
    </xf>
    <xf numFmtId="0" fontId="10" fillId="8" borderId="3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44" fontId="2" fillId="0" borderId="1" xfId="0" applyNumberFormat="1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44" fontId="2" fillId="0" borderId="9" xfId="0" applyNumberFormat="1" applyFont="1" applyBorder="1" applyAlignment="1" applyProtection="1">
      <alignment horizontal="center" vertical="center"/>
    </xf>
    <xf numFmtId="44" fontId="2" fillId="0" borderId="10" xfId="0" applyNumberFormat="1" applyFont="1" applyBorder="1" applyAlignment="1" applyProtection="1">
      <alignment horizontal="center" vertical="center"/>
    </xf>
    <xf numFmtId="0" fontId="10" fillId="8" borderId="1" xfId="0" applyFont="1" applyFill="1" applyBorder="1" applyAlignment="1" applyProtection="1">
      <alignment horizontal="center" vertical="center"/>
    </xf>
    <xf numFmtId="0" fontId="10" fillId="8" borderId="4" xfId="0" applyFont="1" applyFill="1" applyBorder="1" applyAlignment="1" applyProtection="1">
      <alignment horizontal="center" vertical="center"/>
    </xf>
    <xf numFmtId="0" fontId="10" fillId="8" borderId="3" xfId="0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9" fontId="4" fillId="0" borderId="2" xfId="0" applyNumberFormat="1" applyFont="1" applyFill="1" applyBorder="1" applyAlignment="1" applyProtection="1">
      <alignment horizontal="center" vertical="center"/>
    </xf>
    <xf numFmtId="9" fontId="4" fillId="0" borderId="3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0" fontId="10" fillId="5" borderId="1" xfId="0" applyFont="1" applyFill="1" applyBorder="1" applyAlignment="1" applyProtection="1">
      <alignment horizontal="center" vertical="center"/>
    </xf>
    <xf numFmtId="0" fontId="10" fillId="5" borderId="4" xfId="0" applyFont="1" applyFill="1" applyBorder="1" applyAlignment="1" applyProtection="1">
      <alignment horizontal="center" vertical="center"/>
    </xf>
    <xf numFmtId="0" fontId="10" fillId="5" borderId="3" xfId="0" applyFont="1" applyFill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3" borderId="2" xfId="0" applyFont="1" applyFill="1" applyBorder="1" applyAlignment="1" applyProtection="1">
      <alignment horizontal="left" vertical="center"/>
    </xf>
    <xf numFmtId="0" fontId="6" fillId="3" borderId="4" xfId="0" applyFont="1" applyFill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left" vertical="top" wrapText="1"/>
    </xf>
    <xf numFmtId="0" fontId="5" fillId="6" borderId="2" xfId="0" applyFont="1" applyFill="1" applyBorder="1" applyAlignment="1" applyProtection="1">
      <alignment horizontal="center" vertical="center"/>
    </xf>
    <xf numFmtId="0" fontId="5" fillId="6" borderId="4" xfId="0" applyFont="1" applyFill="1" applyBorder="1" applyAlignment="1" applyProtection="1">
      <alignment horizontal="center" vertical="center"/>
    </xf>
    <xf numFmtId="0" fontId="5" fillId="6" borderId="3" xfId="0" applyFont="1" applyFill="1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left" vertical="center" wrapText="1"/>
    </xf>
    <xf numFmtId="0" fontId="6" fillId="3" borderId="4" xfId="0" applyFont="1" applyFill="1" applyBorder="1" applyAlignment="1" applyProtection="1">
      <alignment horizontal="left" vertical="center" wrapText="1"/>
    </xf>
    <xf numFmtId="166" fontId="2" fillId="0" borderId="1" xfId="0" applyNumberFormat="1" applyFont="1" applyFill="1" applyBorder="1" applyAlignment="1" applyProtection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/>
  </sheetViews>
  <sheetFormatPr defaultRowHeight="14.5" x14ac:dyDescent="0.35"/>
  <cols>
    <col min="1" max="16384" width="8.7265625" style="53"/>
  </cols>
  <sheetData>
    <row r="1" spans="1:10" x14ac:dyDescent="0.35">
      <c r="A1" s="65"/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35">
      <c r="A2" s="68"/>
      <c r="B2" s="69"/>
      <c r="C2" s="69"/>
      <c r="D2" s="69"/>
      <c r="E2" s="69"/>
      <c r="F2" s="69"/>
      <c r="G2" s="69"/>
      <c r="H2" s="69"/>
      <c r="I2" s="69"/>
      <c r="J2" s="70"/>
    </row>
    <row r="3" spans="1:10" ht="18.5" x14ac:dyDescent="0.45">
      <c r="A3" s="68"/>
      <c r="B3" s="74" t="s">
        <v>72</v>
      </c>
      <c r="C3" s="69"/>
      <c r="D3" s="69"/>
      <c r="E3" s="69"/>
      <c r="F3" s="69"/>
      <c r="G3" s="69"/>
      <c r="H3" s="69"/>
      <c r="I3" s="69"/>
      <c r="J3" s="70"/>
    </row>
    <row r="4" spans="1:10" x14ac:dyDescent="0.35">
      <c r="A4" s="68"/>
      <c r="B4" s="69"/>
      <c r="C4" s="69"/>
      <c r="D4" s="69"/>
      <c r="E4" s="69"/>
      <c r="F4" s="69"/>
      <c r="G4" s="69"/>
      <c r="H4" s="69"/>
      <c r="I4" s="69"/>
      <c r="J4" s="70"/>
    </row>
    <row r="5" spans="1:10" x14ac:dyDescent="0.35">
      <c r="A5" s="68"/>
      <c r="B5" s="69"/>
      <c r="C5" s="69"/>
      <c r="D5" s="69"/>
      <c r="E5" s="69"/>
      <c r="F5" s="69"/>
      <c r="G5" s="69"/>
      <c r="H5" s="69"/>
      <c r="I5" s="69"/>
      <c r="J5" s="70"/>
    </row>
    <row r="6" spans="1:10" ht="145" customHeight="1" x14ac:dyDescent="0.35">
      <c r="A6" s="68"/>
      <c r="B6" s="93" t="s">
        <v>73</v>
      </c>
      <c r="C6" s="93"/>
      <c r="D6" s="93"/>
      <c r="E6" s="93"/>
      <c r="F6" s="93"/>
      <c r="G6" s="93"/>
      <c r="H6" s="93"/>
      <c r="I6" s="93"/>
      <c r="J6" s="70"/>
    </row>
    <row r="7" spans="1:10" x14ac:dyDescent="0.35">
      <c r="A7" s="68"/>
      <c r="B7" s="69"/>
      <c r="C7" s="69"/>
      <c r="D7" s="69"/>
      <c r="E7" s="69"/>
      <c r="F7" s="69"/>
      <c r="G7" s="69"/>
      <c r="H7" s="69"/>
      <c r="I7" s="69"/>
      <c r="J7" s="70"/>
    </row>
    <row r="8" spans="1:10" x14ac:dyDescent="0.35">
      <c r="A8" s="68"/>
      <c r="B8" s="69"/>
      <c r="C8" s="69"/>
      <c r="D8" s="69"/>
      <c r="E8" s="69"/>
      <c r="F8" s="69"/>
      <c r="G8" s="69"/>
      <c r="H8" s="69"/>
      <c r="I8" s="69"/>
      <c r="J8" s="70"/>
    </row>
    <row r="9" spans="1:10" x14ac:dyDescent="0.35">
      <c r="A9" s="68"/>
      <c r="B9" s="69"/>
      <c r="C9" s="69"/>
      <c r="D9" s="69"/>
      <c r="E9" s="69"/>
      <c r="F9" s="69"/>
      <c r="G9" s="69"/>
      <c r="H9" s="69"/>
      <c r="I9" s="69"/>
      <c r="J9" s="70"/>
    </row>
    <row r="10" spans="1:10" x14ac:dyDescent="0.35">
      <c r="A10" s="68"/>
      <c r="B10" s="69"/>
      <c r="C10" s="69"/>
      <c r="D10" s="69"/>
      <c r="E10" s="69"/>
      <c r="F10" s="69"/>
      <c r="G10" s="69"/>
      <c r="H10" s="69"/>
      <c r="I10" s="69"/>
      <c r="J10" s="70"/>
    </row>
    <row r="11" spans="1:10" x14ac:dyDescent="0.35">
      <c r="A11" s="68"/>
      <c r="B11" s="69"/>
      <c r="C11" s="69"/>
      <c r="D11" s="69"/>
      <c r="E11" s="69"/>
      <c r="F11" s="69"/>
      <c r="G11" s="69"/>
      <c r="H11" s="69"/>
      <c r="I11" s="69"/>
      <c r="J11" s="70"/>
    </row>
    <row r="12" spans="1:10" x14ac:dyDescent="0.35">
      <c r="A12" s="68"/>
      <c r="B12" s="69"/>
      <c r="C12" s="69"/>
      <c r="D12" s="69"/>
      <c r="E12" s="69"/>
      <c r="F12" s="69"/>
      <c r="G12" s="69"/>
      <c r="H12" s="69"/>
      <c r="I12" s="69"/>
      <c r="J12" s="70"/>
    </row>
    <row r="13" spans="1:10" x14ac:dyDescent="0.35">
      <c r="A13" s="68"/>
      <c r="B13" s="69"/>
      <c r="C13" s="69"/>
      <c r="D13" s="69"/>
      <c r="E13" s="69"/>
      <c r="F13" s="69"/>
      <c r="G13" s="69"/>
      <c r="H13" s="69"/>
      <c r="I13" s="69"/>
      <c r="J13" s="70"/>
    </row>
    <row r="14" spans="1:10" x14ac:dyDescent="0.35">
      <c r="A14" s="68"/>
      <c r="B14" s="69"/>
      <c r="C14" s="69"/>
      <c r="D14" s="69"/>
      <c r="E14" s="69"/>
      <c r="F14" s="69"/>
      <c r="G14" s="69"/>
      <c r="H14" s="69"/>
      <c r="I14" s="69"/>
      <c r="J14" s="70"/>
    </row>
    <row r="15" spans="1:10" x14ac:dyDescent="0.35">
      <c r="A15" s="68"/>
      <c r="B15" s="69"/>
      <c r="C15" s="69"/>
      <c r="D15" s="69"/>
      <c r="E15" s="69"/>
      <c r="F15" s="69"/>
      <c r="G15" s="69"/>
      <c r="H15" s="69"/>
      <c r="I15" s="69"/>
      <c r="J15" s="70"/>
    </row>
    <row r="16" spans="1:10" x14ac:dyDescent="0.35">
      <c r="A16" s="68"/>
      <c r="B16" s="69"/>
      <c r="C16" s="69"/>
      <c r="D16" s="69"/>
      <c r="E16" s="69"/>
      <c r="F16" s="69"/>
      <c r="G16" s="69"/>
      <c r="H16" s="69"/>
      <c r="I16" s="69"/>
      <c r="J16" s="70"/>
    </row>
    <row r="17" spans="1:10" x14ac:dyDescent="0.35">
      <c r="A17" s="68"/>
      <c r="B17" s="69"/>
      <c r="C17" s="69"/>
      <c r="D17" s="69"/>
      <c r="E17" s="69"/>
      <c r="F17" s="69"/>
      <c r="G17" s="69"/>
      <c r="H17" s="69"/>
      <c r="I17" s="69"/>
      <c r="J17" s="70"/>
    </row>
    <row r="18" spans="1:10" x14ac:dyDescent="0.35">
      <c r="A18" s="68"/>
      <c r="B18" s="69"/>
      <c r="C18" s="69"/>
      <c r="D18" s="69"/>
      <c r="E18" s="69"/>
      <c r="F18" s="69"/>
      <c r="G18" s="69"/>
      <c r="H18" s="69"/>
      <c r="I18" s="69"/>
      <c r="J18" s="70"/>
    </row>
    <row r="19" spans="1:10" x14ac:dyDescent="0.35">
      <c r="A19" s="68"/>
      <c r="B19" s="69"/>
      <c r="C19" s="69"/>
      <c r="D19" s="69"/>
      <c r="E19" s="69"/>
      <c r="F19" s="69"/>
      <c r="G19" s="69"/>
      <c r="H19" s="69"/>
      <c r="I19" s="69"/>
      <c r="J19" s="70"/>
    </row>
    <row r="20" spans="1:10" ht="15" thickBot="1" x14ac:dyDescent="0.4">
      <c r="A20" s="71"/>
      <c r="B20" s="72"/>
      <c r="C20" s="72"/>
      <c r="D20" s="72"/>
      <c r="E20" s="72"/>
      <c r="F20" s="72"/>
      <c r="G20" s="72"/>
      <c r="H20" s="72"/>
      <c r="I20" s="72"/>
      <c r="J20" s="73"/>
    </row>
  </sheetData>
  <mergeCells count="1">
    <mergeCell ref="B6:I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&amp;CGARA ID 2703 - ALLEGATO 10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/>
  </sheetViews>
  <sheetFormatPr defaultRowHeight="13" x14ac:dyDescent="0.3"/>
  <cols>
    <col min="1" max="2" width="4" style="50" customWidth="1"/>
    <col min="3" max="3" width="20.26953125" style="50" customWidth="1"/>
    <col min="4" max="4" width="86" style="50" customWidth="1"/>
    <col min="5" max="16384" width="8.7265625" style="50"/>
  </cols>
  <sheetData>
    <row r="1" spans="1:4" ht="8.5" customHeight="1" x14ac:dyDescent="0.3">
      <c r="A1" s="75" t="s">
        <v>39</v>
      </c>
      <c r="B1" s="76"/>
      <c r="C1" s="76"/>
      <c r="D1" s="77"/>
    </row>
    <row r="2" spans="1:4" ht="8.5" customHeight="1" x14ac:dyDescent="0.3">
      <c r="A2" s="78"/>
      <c r="B2" s="79"/>
      <c r="C2" s="79"/>
      <c r="D2" s="80"/>
    </row>
    <row r="3" spans="1:4" ht="8.5" customHeight="1" x14ac:dyDescent="0.3">
      <c r="A3" s="78"/>
      <c r="B3" s="79"/>
      <c r="C3" s="79"/>
      <c r="D3" s="80"/>
    </row>
    <row r="4" spans="1:4" s="51" customFormat="1" ht="31.5" customHeight="1" x14ac:dyDescent="0.3">
      <c r="A4" s="81"/>
      <c r="B4" s="82"/>
      <c r="C4" s="94" t="s">
        <v>40</v>
      </c>
      <c r="D4" s="95"/>
    </row>
    <row r="5" spans="1:4" s="51" customFormat="1" ht="31.5" customHeight="1" x14ac:dyDescent="0.3">
      <c r="A5" s="81"/>
      <c r="B5" s="82"/>
      <c r="C5" s="94" t="s">
        <v>41</v>
      </c>
      <c r="D5" s="95"/>
    </row>
    <row r="6" spans="1:4" s="51" customFormat="1" ht="31.5" customHeight="1" x14ac:dyDescent="0.3">
      <c r="A6" s="81"/>
      <c r="B6" s="82"/>
      <c r="C6" s="94" t="s">
        <v>42</v>
      </c>
      <c r="D6" s="95"/>
    </row>
    <row r="7" spans="1:4" x14ac:dyDescent="0.3">
      <c r="A7" s="78"/>
      <c r="B7" s="79"/>
      <c r="C7" s="96"/>
      <c r="D7" s="97"/>
    </row>
    <row r="8" spans="1:4" x14ac:dyDescent="0.3">
      <c r="A8" s="78"/>
      <c r="B8" s="79"/>
      <c r="C8" s="94" t="s">
        <v>43</v>
      </c>
      <c r="D8" s="95"/>
    </row>
    <row r="9" spans="1:4" ht="34.5" customHeight="1" x14ac:dyDescent="0.3">
      <c r="A9" s="78"/>
      <c r="B9" s="79"/>
      <c r="C9" s="83" t="s">
        <v>44</v>
      </c>
      <c r="D9" s="84" t="s">
        <v>65</v>
      </c>
    </row>
    <row r="10" spans="1:4" ht="34.5" customHeight="1" x14ac:dyDescent="0.3">
      <c r="A10" s="78"/>
      <c r="B10" s="79"/>
      <c r="C10" s="85" t="s">
        <v>45</v>
      </c>
      <c r="D10" s="84" t="s">
        <v>46</v>
      </c>
    </row>
    <row r="11" spans="1:4" ht="34.5" customHeight="1" x14ac:dyDescent="0.3">
      <c r="A11" s="78"/>
      <c r="B11" s="79"/>
      <c r="C11" s="86" t="s">
        <v>47</v>
      </c>
      <c r="D11" s="84" t="s">
        <v>48</v>
      </c>
    </row>
    <row r="12" spans="1:4" x14ac:dyDescent="0.3">
      <c r="A12" s="78"/>
      <c r="B12" s="79"/>
      <c r="C12" s="87"/>
      <c r="D12" s="84"/>
    </row>
    <row r="13" spans="1:4" x14ac:dyDescent="0.3">
      <c r="A13" s="78"/>
      <c r="B13" s="79"/>
      <c r="C13" s="88"/>
      <c r="D13" s="80"/>
    </row>
    <row r="14" spans="1:4" ht="13.5" thickBot="1" x14ac:dyDescent="0.35">
      <c r="A14" s="89"/>
      <c r="B14" s="90"/>
      <c r="C14" s="91"/>
      <c r="D14" s="92"/>
    </row>
    <row r="15" spans="1:4" x14ac:dyDescent="0.3">
      <c r="C15" s="52"/>
    </row>
    <row r="16" spans="1:4" x14ac:dyDescent="0.3">
      <c r="C16" s="52"/>
    </row>
    <row r="17" spans="3:3" x14ac:dyDescent="0.3">
      <c r="C17" s="52"/>
    </row>
    <row r="18" spans="3:3" x14ac:dyDescent="0.3">
      <c r="C18" s="52"/>
    </row>
    <row r="19" spans="3:3" x14ac:dyDescent="0.3">
      <c r="C19" s="52"/>
    </row>
    <row r="20" spans="3:3" x14ac:dyDescent="0.3">
      <c r="C20" s="52"/>
    </row>
    <row r="21" spans="3:3" x14ac:dyDescent="0.3">
      <c r="C21" s="52"/>
    </row>
  </sheetData>
  <mergeCells count="5">
    <mergeCell ref="C4:D4"/>
    <mergeCell ref="C5:D5"/>
    <mergeCell ref="C6:D6"/>
    <mergeCell ref="C7:D7"/>
    <mergeCell ref="C8:D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&amp;CGARA ID 2703 - ALLEGATO 10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view="pageBreakPreview" zoomScale="97" zoomScaleNormal="100" zoomScaleSheetLayoutView="97" workbookViewId="0">
      <selection activeCell="D10" sqref="D10"/>
    </sheetView>
  </sheetViews>
  <sheetFormatPr defaultRowHeight="13" x14ac:dyDescent="0.3"/>
  <cols>
    <col min="1" max="1" width="1.81640625" style="50" customWidth="1"/>
    <col min="2" max="2" width="66.08984375" style="50" customWidth="1"/>
    <col min="3" max="4" width="10.08984375" style="50" customWidth="1"/>
    <col min="5" max="5" width="14.6328125" style="50" customWidth="1"/>
    <col min="6" max="16384" width="8.7265625" style="50"/>
  </cols>
  <sheetData>
    <row r="1" spans="1:13" ht="5.5" customHeight="1" x14ac:dyDescent="0.3"/>
    <row r="2" spans="1:13" ht="5.5" customHeight="1" x14ac:dyDescent="0.3"/>
    <row r="3" spans="1:13" ht="28.5" customHeight="1" x14ac:dyDescent="0.3">
      <c r="B3" s="108" t="s">
        <v>18</v>
      </c>
      <c r="C3" s="108"/>
      <c r="D3" s="108"/>
      <c r="E3" s="108"/>
    </row>
    <row r="4" spans="1:13" ht="28.5" customHeight="1" x14ac:dyDescent="0.3">
      <c r="B4" s="119" t="s">
        <v>19</v>
      </c>
      <c r="C4" s="120"/>
      <c r="D4" s="120"/>
      <c r="E4" s="121"/>
    </row>
    <row r="5" spans="1:13" ht="26" x14ac:dyDescent="0.3">
      <c r="B5" s="14" t="s">
        <v>4</v>
      </c>
      <c r="C5" s="14" t="s">
        <v>1</v>
      </c>
      <c r="D5" s="14" t="s">
        <v>0</v>
      </c>
      <c r="E5" s="14" t="s">
        <v>7</v>
      </c>
    </row>
    <row r="6" spans="1:13" ht="19.5" customHeight="1" x14ac:dyDescent="0.3">
      <c r="A6" s="122"/>
      <c r="B6" s="54" t="s">
        <v>9</v>
      </c>
      <c r="C6" s="55">
        <v>0.3</v>
      </c>
      <c r="D6" s="6" t="s">
        <v>53</v>
      </c>
      <c r="E6" s="123">
        <f>IF(D7="s",C7,IF(D6="s",C6,0))</f>
        <v>0</v>
      </c>
    </row>
    <row r="7" spans="1:13" ht="19.5" customHeight="1" x14ac:dyDescent="0.3">
      <c r="A7" s="122"/>
      <c r="B7" s="54" t="s">
        <v>10</v>
      </c>
      <c r="C7" s="55">
        <v>0.5</v>
      </c>
      <c r="D7" s="6" t="s">
        <v>53</v>
      </c>
      <c r="E7" s="124"/>
    </row>
    <row r="8" spans="1:13" ht="19.5" customHeight="1" x14ac:dyDescent="0.3">
      <c r="A8" s="62"/>
      <c r="B8" s="15" t="s">
        <v>12</v>
      </c>
      <c r="C8" s="16"/>
      <c r="D8" s="17"/>
      <c r="E8" s="18"/>
    </row>
    <row r="9" spans="1:13" ht="19.5" customHeight="1" x14ac:dyDescent="0.3">
      <c r="B9" s="54" t="s">
        <v>70</v>
      </c>
      <c r="C9" s="55">
        <v>0.15</v>
      </c>
      <c r="D9" s="6" t="s">
        <v>53</v>
      </c>
      <c r="E9" s="56">
        <f>IF(D9="s",C9,0)</f>
        <v>0</v>
      </c>
      <c r="F9" s="57"/>
      <c r="G9" s="63"/>
    </row>
    <row r="10" spans="1:13" ht="19.5" customHeight="1" x14ac:dyDescent="0.3">
      <c r="A10" s="64"/>
      <c r="B10" s="54" t="s">
        <v>71</v>
      </c>
      <c r="C10" s="55">
        <v>0.05</v>
      </c>
      <c r="D10" s="6" t="s">
        <v>53</v>
      </c>
      <c r="E10" s="56">
        <f>IF(D10="s",C10,0)</f>
        <v>0</v>
      </c>
      <c r="F10" s="125"/>
      <c r="G10" s="126"/>
      <c r="H10" s="126"/>
      <c r="I10" s="126"/>
      <c r="J10" s="126"/>
      <c r="K10" s="126"/>
      <c r="L10" s="126"/>
      <c r="M10" s="126"/>
    </row>
    <row r="11" spans="1:13" ht="43.5" customHeight="1" x14ac:dyDescent="0.3">
      <c r="B11" s="105" t="s">
        <v>8</v>
      </c>
      <c r="C11" s="106"/>
      <c r="D11" s="107">
        <f>IFERROR(1-(1-E6)*(1-E9)*(1-E10),1-(1-E6)*(1-E10))</f>
        <v>0</v>
      </c>
      <c r="E11" s="107"/>
      <c r="F11" s="58"/>
    </row>
    <row r="14" spans="1:13" ht="27" customHeight="1" x14ac:dyDescent="0.3">
      <c r="B14" s="108" t="s">
        <v>13</v>
      </c>
      <c r="C14" s="108"/>
      <c r="D14" s="108"/>
      <c r="E14" s="108"/>
    </row>
    <row r="15" spans="1:13" ht="60.75" customHeight="1" x14ac:dyDescent="0.3">
      <c r="B15" s="115" t="s">
        <v>66</v>
      </c>
      <c r="C15" s="116"/>
      <c r="D15" s="113">
        <v>240000</v>
      </c>
      <c r="E15" s="114"/>
      <c r="F15" s="103"/>
      <c r="G15" s="104"/>
      <c r="H15" s="104"/>
      <c r="I15" s="104"/>
      <c r="J15" s="104"/>
      <c r="K15" s="104"/>
      <c r="L15" s="104"/>
      <c r="M15" s="104"/>
    </row>
    <row r="16" spans="1:13" x14ac:dyDescent="0.3">
      <c r="B16" s="117" t="s">
        <v>14</v>
      </c>
      <c r="C16" s="118"/>
      <c r="D16" s="101">
        <f>ROUND((1-$D$11)*$D15,0)</f>
        <v>240000</v>
      </c>
      <c r="E16" s="101"/>
    </row>
    <row r="19" spans="2:6" ht="31.5" customHeight="1" x14ac:dyDescent="0.3">
      <c r="B19" s="108" t="s">
        <v>55</v>
      </c>
      <c r="C19" s="109"/>
      <c r="D19" s="109"/>
      <c r="E19" s="110"/>
      <c r="F19" s="57"/>
    </row>
    <row r="20" spans="2:6" ht="61.5" customHeight="1" x14ac:dyDescent="0.3">
      <c r="B20" s="111" t="s">
        <v>68</v>
      </c>
      <c r="C20" s="112"/>
      <c r="D20" s="113">
        <v>12000000</v>
      </c>
      <c r="E20" s="114"/>
      <c r="F20" s="57"/>
    </row>
    <row r="21" spans="2:6" ht="44.25" customHeight="1" x14ac:dyDescent="0.3">
      <c r="B21" s="102" t="s">
        <v>69</v>
      </c>
      <c r="C21" s="102"/>
      <c r="D21" s="7">
        <v>0.24</v>
      </c>
      <c r="E21" s="20"/>
      <c r="F21" s="57"/>
    </row>
    <row r="22" spans="2:6" ht="29.25" customHeight="1" x14ac:dyDescent="0.3">
      <c r="B22" s="102" t="s">
        <v>15</v>
      </c>
      <c r="C22" s="102"/>
      <c r="D22" s="59">
        <v>0.1</v>
      </c>
      <c r="E22" s="60">
        <f>D22*D$20</f>
        <v>1200000</v>
      </c>
      <c r="F22" s="57"/>
    </row>
    <row r="23" spans="2:6" ht="29.25" customHeight="1" x14ac:dyDescent="0.3">
      <c r="B23" s="102" t="s">
        <v>32</v>
      </c>
      <c r="C23" s="102"/>
      <c r="D23" s="61">
        <f>IF(D21&gt;10%,MIN(D21-10%,10%),0%)</f>
        <v>0.1</v>
      </c>
      <c r="E23" s="60">
        <f>D23*D$20</f>
        <v>1200000</v>
      </c>
    </row>
    <row r="24" spans="2:6" ht="29.25" customHeight="1" x14ac:dyDescent="0.3">
      <c r="B24" s="102" t="s">
        <v>33</v>
      </c>
      <c r="C24" s="102"/>
      <c r="D24" s="61">
        <f>IF(D21&gt;20%,2*(D21-20%),0%)</f>
        <v>7.999999999999996E-2</v>
      </c>
      <c r="E24" s="60">
        <f>D24*D$20</f>
        <v>959999.99999999953</v>
      </c>
    </row>
    <row r="25" spans="2:6" ht="29.25" customHeight="1" x14ac:dyDescent="0.3">
      <c r="B25" s="98" t="s">
        <v>56</v>
      </c>
      <c r="C25" s="98"/>
      <c r="D25" s="99">
        <f>SUM(E22:E24)</f>
        <v>3359999.9999999995</v>
      </c>
      <c r="E25" s="99"/>
    </row>
    <row r="26" spans="2:6" ht="30" customHeight="1" x14ac:dyDescent="0.3">
      <c r="B26" s="100" t="s">
        <v>67</v>
      </c>
      <c r="C26" s="100"/>
      <c r="D26" s="101">
        <f>ROUND((1-$D$11)*$D25,0)</f>
        <v>3360000</v>
      </c>
      <c r="E26" s="101"/>
    </row>
  </sheetData>
  <mergeCells count="24">
    <mergeCell ref="B3:E3"/>
    <mergeCell ref="B4:E4"/>
    <mergeCell ref="A6:A7"/>
    <mergeCell ref="E6:E7"/>
    <mergeCell ref="F10:M10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25:C25"/>
    <mergeCell ref="D25:E25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10">
      <formula1>"s,n"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&amp;CGARA ID 2703 - ALLEGATO 10</oddHeader>
  </headerFooter>
  <ignoredErrors>
    <ignoredError sqref="E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1"/>
  <sheetViews>
    <sheetView zoomScaleNormal="100" zoomScaleSheetLayoutView="97" workbookViewId="0">
      <selection activeCell="B26" sqref="B26:C26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127" t="s">
        <v>18</v>
      </c>
      <c r="C3" s="127"/>
      <c r="D3" s="127"/>
      <c r="E3" s="127"/>
      <c r="F3" s="1"/>
    </row>
    <row r="4" spans="1:13" ht="28.5" customHeight="1" x14ac:dyDescent="0.35">
      <c r="B4" s="119" t="s">
        <v>19</v>
      </c>
      <c r="C4" s="120"/>
      <c r="D4" s="120"/>
      <c r="E4" s="121"/>
      <c r="F4" s="1"/>
    </row>
    <row r="5" spans="1:13" ht="26" x14ac:dyDescent="0.35">
      <c r="B5" s="14" t="s">
        <v>4</v>
      </c>
      <c r="C5" s="14" t="s">
        <v>1</v>
      </c>
      <c r="D5" s="14" t="s">
        <v>0</v>
      </c>
      <c r="E5" s="14" t="s">
        <v>7</v>
      </c>
      <c r="F5" s="1"/>
    </row>
    <row r="6" spans="1:13" x14ac:dyDescent="0.35">
      <c r="A6" s="128"/>
      <c r="B6" s="8" t="s">
        <v>9</v>
      </c>
      <c r="C6" s="3">
        <v>0.3</v>
      </c>
      <c r="D6" s="6" t="s">
        <v>53</v>
      </c>
      <c r="E6" s="129">
        <f>IF(D7="s",C7,IF(D6="s",C6,0))</f>
        <v>0</v>
      </c>
      <c r="F6" s="1"/>
    </row>
    <row r="7" spans="1:13" ht="26" x14ac:dyDescent="0.35">
      <c r="A7" s="128"/>
      <c r="B7" s="8" t="s">
        <v>10</v>
      </c>
      <c r="C7" s="3">
        <v>0.5</v>
      </c>
      <c r="D7" s="6" t="s">
        <v>53</v>
      </c>
      <c r="E7" s="130"/>
      <c r="F7" s="1"/>
    </row>
    <row r="8" spans="1:13" ht="52" x14ac:dyDescent="0.35">
      <c r="B8" s="8" t="s">
        <v>11</v>
      </c>
      <c r="C8" s="3">
        <v>0.1</v>
      </c>
      <c r="D8" s="6" t="s">
        <v>53</v>
      </c>
      <c r="E8" s="9">
        <f>IF(D8="s",C8,0)</f>
        <v>0</v>
      </c>
      <c r="F8" s="23" t="s">
        <v>52</v>
      </c>
      <c r="G8" s="10"/>
    </row>
    <row r="9" spans="1:13" x14ac:dyDescent="0.35">
      <c r="B9" s="15" t="s">
        <v>12</v>
      </c>
      <c r="C9" s="16"/>
      <c r="D9" s="17"/>
      <c r="E9" s="18"/>
      <c r="F9" s="141" t="s">
        <v>24</v>
      </c>
      <c r="G9" s="142"/>
      <c r="H9" s="142"/>
      <c r="I9" s="142"/>
      <c r="J9" s="142"/>
      <c r="K9" s="142"/>
      <c r="L9" s="142"/>
      <c r="M9" s="142"/>
    </row>
    <row r="10" spans="1:13" ht="40.5" customHeight="1" x14ac:dyDescent="0.35">
      <c r="A10" s="11"/>
      <c r="B10" s="12" t="s">
        <v>29</v>
      </c>
      <c r="C10" s="13">
        <v>0.2</v>
      </c>
      <c r="D10" s="6" t="s">
        <v>53</v>
      </c>
      <c r="E10" s="9">
        <f>IF(D10="s",C10,0)</f>
        <v>0</v>
      </c>
      <c r="F10" s="141"/>
      <c r="G10" s="142"/>
      <c r="H10" s="142"/>
      <c r="I10" s="142"/>
      <c r="J10" s="142"/>
      <c r="K10" s="142"/>
      <c r="L10" s="142"/>
      <c r="M10" s="142"/>
    </row>
    <row r="11" spans="1:13" ht="43.5" customHeight="1" x14ac:dyDescent="0.35">
      <c r="B11" s="105" t="s">
        <v>8</v>
      </c>
      <c r="C11" s="106"/>
      <c r="D11" s="131">
        <f>IFERROR(1-(1-E6)*(1-E8)*(1-E10),1-(1-E6)*(1-E10))</f>
        <v>0</v>
      </c>
      <c r="E11" s="131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127" t="s">
        <v>13</v>
      </c>
      <c r="C14" s="127"/>
      <c r="D14" s="127"/>
      <c r="E14" s="127"/>
    </row>
    <row r="15" spans="1:13" ht="60.75" customHeight="1" x14ac:dyDescent="0.35">
      <c r="B15" s="143" t="s">
        <v>57</v>
      </c>
      <c r="C15" s="144"/>
      <c r="D15" s="136">
        <v>1000000</v>
      </c>
      <c r="E15" s="137"/>
      <c r="F15" s="4" t="s">
        <v>20</v>
      </c>
    </row>
    <row r="16" spans="1:13" x14ac:dyDescent="0.35">
      <c r="B16" s="117" t="s">
        <v>14</v>
      </c>
      <c r="C16" s="118"/>
      <c r="D16" s="101">
        <f>ROUND((1-$D$11)*$D15,0)</f>
        <v>1000000</v>
      </c>
      <c r="E16" s="101"/>
    </row>
    <row r="19" spans="2:6" ht="31.5" customHeight="1" x14ac:dyDescent="0.35">
      <c r="B19" s="127" t="s">
        <v>21</v>
      </c>
      <c r="C19" s="132"/>
      <c r="D19" s="132"/>
      <c r="E19" s="133"/>
      <c r="F19" s="19"/>
    </row>
    <row r="20" spans="2:6" ht="61.5" customHeight="1" x14ac:dyDescent="0.35">
      <c r="B20" s="134" t="s">
        <v>58</v>
      </c>
      <c r="C20" s="135"/>
      <c r="D20" s="136">
        <v>1000000</v>
      </c>
      <c r="E20" s="137"/>
      <c r="F20" s="4" t="s">
        <v>20</v>
      </c>
    </row>
    <row r="21" spans="2:6" ht="20.25" customHeight="1" x14ac:dyDescent="0.35">
      <c r="B21" s="138" t="s">
        <v>26</v>
      </c>
      <c r="C21" s="139"/>
      <c r="D21" s="139"/>
      <c r="E21" s="140"/>
    </row>
    <row r="22" spans="2:6" x14ac:dyDescent="0.35">
      <c r="B22" s="149" t="s">
        <v>2</v>
      </c>
      <c r="C22" s="150"/>
      <c r="D22" s="155">
        <v>0.02</v>
      </c>
      <c r="E22" s="156"/>
      <c r="F22" s="4" t="s">
        <v>23</v>
      </c>
    </row>
    <row r="23" spans="2:6" ht="30" customHeight="1" x14ac:dyDescent="0.35">
      <c r="B23" s="151" t="s">
        <v>16</v>
      </c>
      <c r="C23" s="152"/>
      <c r="D23" s="153">
        <f>D22*D$20</f>
        <v>20000</v>
      </c>
      <c r="E23" s="154"/>
    </row>
    <row r="24" spans="2:6" x14ac:dyDescent="0.35">
      <c r="B24" s="100" t="s">
        <v>3</v>
      </c>
      <c r="C24" s="100"/>
      <c r="D24" s="101">
        <f>ROUND((1-$D$11)*$D23,0)</f>
        <v>20000</v>
      </c>
      <c r="E24" s="101"/>
    </row>
    <row r="25" spans="2:6" ht="36.75" customHeight="1" x14ac:dyDescent="0.35">
      <c r="B25" s="145" t="s">
        <v>28</v>
      </c>
      <c r="C25" s="145"/>
      <c r="D25" s="145"/>
      <c r="E25" s="145"/>
    </row>
    <row r="26" spans="2:6" ht="48.75" customHeight="1" x14ac:dyDescent="0.35">
      <c r="B26" s="146" t="s">
        <v>59</v>
      </c>
      <c r="C26" s="146"/>
      <c r="D26" s="7">
        <v>0.24</v>
      </c>
      <c r="E26" s="20"/>
      <c r="F26" s="4" t="s">
        <v>20</v>
      </c>
    </row>
    <row r="27" spans="2:6" ht="29.25" customHeight="1" x14ac:dyDescent="0.35">
      <c r="B27" s="146" t="s">
        <v>15</v>
      </c>
      <c r="C27" s="146"/>
      <c r="D27" s="21">
        <v>0.08</v>
      </c>
      <c r="E27" s="2">
        <f>D27*D$20</f>
        <v>80000</v>
      </c>
      <c r="F27" s="4" t="s">
        <v>6</v>
      </c>
    </row>
    <row r="28" spans="2:6" ht="29.25" customHeight="1" x14ac:dyDescent="0.35">
      <c r="B28" s="146" t="s">
        <v>32</v>
      </c>
      <c r="C28" s="146"/>
      <c r="D28" s="22">
        <f>IF(D26&gt;10%,MIN(D26-10%,10%),0%)</f>
        <v>0.1</v>
      </c>
      <c r="E28" s="2">
        <f>D28*D$20</f>
        <v>100000</v>
      </c>
    </row>
    <row r="29" spans="2:6" ht="29.25" customHeight="1" x14ac:dyDescent="0.35">
      <c r="B29" s="146" t="s">
        <v>33</v>
      </c>
      <c r="C29" s="146"/>
      <c r="D29" s="22">
        <f>IF(D26&gt;20%,2*(D26-20%),0%)</f>
        <v>7.999999999999996E-2</v>
      </c>
      <c r="E29" s="2">
        <f>D29*D$20</f>
        <v>79999.999999999956</v>
      </c>
    </row>
    <row r="30" spans="2:6" ht="29.25" customHeight="1" x14ac:dyDescent="0.35">
      <c r="B30" s="147" t="s">
        <v>17</v>
      </c>
      <c r="C30" s="147"/>
      <c r="D30" s="148">
        <f>SUM(E27:E29)</f>
        <v>259999.99999999994</v>
      </c>
      <c r="E30" s="148"/>
    </row>
    <row r="31" spans="2:6" ht="30" customHeight="1" x14ac:dyDescent="0.35">
      <c r="B31" s="100" t="s">
        <v>5</v>
      </c>
      <c r="C31" s="100"/>
      <c r="D31" s="101">
        <f>ROUND((1-$D$11)*$D30,0)</f>
        <v>260000</v>
      </c>
      <c r="E31" s="101"/>
    </row>
  </sheetData>
  <mergeCells count="31"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  <mergeCell ref="B19:E19"/>
    <mergeCell ref="B20:C20"/>
    <mergeCell ref="D20:E20"/>
    <mergeCell ref="B21:E21"/>
    <mergeCell ref="F9:M10"/>
    <mergeCell ref="B14:E14"/>
    <mergeCell ref="B15:C15"/>
    <mergeCell ref="D15:E15"/>
    <mergeCell ref="B16:C16"/>
    <mergeCell ref="D16:E16"/>
    <mergeCell ref="B3:E3"/>
    <mergeCell ref="A6:A7"/>
    <mergeCell ref="E6:E7"/>
    <mergeCell ref="B11:C11"/>
    <mergeCell ref="D11:E11"/>
  </mergeCells>
  <dataValidations count="1">
    <dataValidation type="list" allowBlank="1" showInputMessage="1" showErrorMessage="1" sqref="D6:D10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0"/>
  <sheetViews>
    <sheetView zoomScaleNormal="100" zoomScaleSheetLayoutView="97" workbookViewId="0">
      <selection activeCell="B26" sqref="B26:C26"/>
    </sheetView>
  </sheetViews>
  <sheetFormatPr defaultColWidth="9.1796875" defaultRowHeight="14.5" x14ac:dyDescent="0.35"/>
  <cols>
    <col min="1" max="1" width="5.26953125" style="24" customWidth="1"/>
    <col min="2" max="2" width="52.54296875" style="24" customWidth="1"/>
    <col min="3" max="3" width="4.81640625" style="24" customWidth="1"/>
    <col min="4" max="4" width="9.1796875" style="24"/>
    <col min="5" max="5" width="14.1796875" style="24" customWidth="1"/>
    <col min="6" max="16384" width="9.1796875" style="24"/>
  </cols>
  <sheetData>
    <row r="2" spans="1:13" x14ac:dyDescent="0.35">
      <c r="B2" s="25"/>
      <c r="C2" s="25"/>
      <c r="D2" s="25"/>
      <c r="E2" s="25"/>
      <c r="F2" s="25"/>
    </row>
    <row r="3" spans="1:13" ht="28.5" customHeight="1" x14ac:dyDescent="0.35">
      <c r="B3" s="183" t="s">
        <v>18</v>
      </c>
      <c r="C3" s="183"/>
      <c r="D3" s="183"/>
      <c r="E3" s="183"/>
      <c r="F3" s="25"/>
    </row>
    <row r="4" spans="1:13" ht="28.5" customHeight="1" x14ac:dyDescent="0.35">
      <c r="B4" s="192" t="s">
        <v>19</v>
      </c>
      <c r="C4" s="193"/>
      <c r="D4" s="193"/>
      <c r="E4" s="194"/>
      <c r="F4" s="25"/>
    </row>
    <row r="5" spans="1:13" ht="65" x14ac:dyDescent="0.35">
      <c r="B5" s="26" t="s">
        <v>4</v>
      </c>
      <c r="C5" s="26" t="s">
        <v>1</v>
      </c>
      <c r="D5" s="26" t="s">
        <v>0</v>
      </c>
      <c r="E5" s="26" t="s">
        <v>7</v>
      </c>
      <c r="F5" s="25"/>
    </row>
    <row r="6" spans="1:13" x14ac:dyDescent="0.35">
      <c r="A6" s="180"/>
      <c r="B6" s="27" t="s">
        <v>9</v>
      </c>
      <c r="C6" s="28">
        <v>0.3</v>
      </c>
      <c r="D6" s="6" t="s">
        <v>53</v>
      </c>
      <c r="E6" s="181">
        <f>IF(D7="s",C7,IF(D6="s",C6,0))</f>
        <v>0</v>
      </c>
      <c r="F6" s="25"/>
    </row>
    <row r="7" spans="1:13" ht="26" x14ac:dyDescent="0.35">
      <c r="A7" s="180"/>
      <c r="B7" s="27" t="s">
        <v>10</v>
      </c>
      <c r="C7" s="28">
        <v>0.5</v>
      </c>
      <c r="D7" s="6" t="s">
        <v>53</v>
      </c>
      <c r="E7" s="182"/>
      <c r="F7" s="25"/>
    </row>
    <row r="8" spans="1:13" ht="39" x14ac:dyDescent="0.35">
      <c r="B8" s="27" t="s">
        <v>11</v>
      </c>
      <c r="C8" s="28">
        <v>0.1</v>
      </c>
      <c r="D8" s="6" t="s">
        <v>53</v>
      </c>
      <c r="E8" s="29">
        <f>IF(D8="s",C8,0)</f>
        <v>0</v>
      </c>
      <c r="F8" s="30" t="s">
        <v>52</v>
      </c>
      <c r="G8" s="31"/>
    </row>
    <row r="9" spans="1:13" x14ac:dyDescent="0.35">
      <c r="B9" s="32" t="s">
        <v>12</v>
      </c>
      <c r="C9" s="33"/>
      <c r="D9" s="34"/>
      <c r="E9" s="35"/>
      <c r="F9" s="190" t="s">
        <v>24</v>
      </c>
      <c r="G9" s="191"/>
      <c r="H9" s="191"/>
      <c r="I9" s="191"/>
      <c r="J9" s="191"/>
      <c r="K9" s="191"/>
      <c r="L9" s="191"/>
      <c r="M9" s="191"/>
    </row>
    <row r="10" spans="1:13" ht="40.5" customHeight="1" x14ac:dyDescent="0.35">
      <c r="A10" s="36"/>
      <c r="B10" s="37" t="s">
        <v>29</v>
      </c>
      <c r="C10" s="38">
        <v>0.2</v>
      </c>
      <c r="D10" s="6" t="s">
        <v>53</v>
      </c>
      <c r="E10" s="29">
        <f>IF(D10="s",C10,0)</f>
        <v>0</v>
      </c>
      <c r="F10" s="190"/>
      <c r="G10" s="191"/>
      <c r="H10" s="191"/>
      <c r="I10" s="191"/>
      <c r="J10" s="191"/>
      <c r="K10" s="191"/>
      <c r="L10" s="191"/>
      <c r="M10" s="191"/>
    </row>
    <row r="11" spans="1:13" ht="43.5" customHeight="1" x14ac:dyDescent="0.35">
      <c r="B11" s="195" t="s">
        <v>8</v>
      </c>
      <c r="C11" s="196"/>
      <c r="D11" s="197">
        <f>IFERROR(1-(1-E6)*(1-E8)*(1-E10),1-(1-E6)*(1-E10))</f>
        <v>0</v>
      </c>
      <c r="E11" s="197"/>
      <c r="F11" s="39"/>
    </row>
    <row r="12" spans="1:13" x14ac:dyDescent="0.35">
      <c r="B12" s="25"/>
      <c r="C12" s="25"/>
      <c r="D12" s="25"/>
      <c r="E12" s="25"/>
      <c r="F12" s="25"/>
    </row>
    <row r="14" spans="1:13" ht="27" customHeight="1" x14ac:dyDescent="0.35">
      <c r="B14" s="183" t="s">
        <v>13</v>
      </c>
      <c r="C14" s="183"/>
      <c r="D14" s="183"/>
      <c r="E14" s="183"/>
    </row>
    <row r="15" spans="1:13" ht="60.75" customHeight="1" x14ac:dyDescent="0.35">
      <c r="B15" s="186" t="s">
        <v>57</v>
      </c>
      <c r="C15" s="187"/>
      <c r="D15" s="136">
        <v>1000000</v>
      </c>
      <c r="E15" s="137"/>
      <c r="H15" s="40"/>
      <c r="I15" s="40"/>
    </row>
    <row r="16" spans="1:13" ht="30.75" customHeight="1" x14ac:dyDescent="0.35">
      <c r="B16" s="188" t="s">
        <v>54</v>
      </c>
      <c r="C16" s="189"/>
      <c r="D16" s="158">
        <f>ROUND((1-$D$11)*$D15,0)</f>
        <v>1000000</v>
      </c>
      <c r="E16" s="158"/>
    </row>
    <row r="19" spans="2:6" ht="30" customHeight="1" x14ac:dyDescent="0.35">
      <c r="B19" s="183" t="s">
        <v>21</v>
      </c>
      <c r="C19" s="184"/>
      <c r="D19" s="184"/>
      <c r="E19" s="185"/>
      <c r="F19" s="41"/>
    </row>
    <row r="20" spans="2:6" ht="30" customHeight="1" x14ac:dyDescent="0.35">
      <c r="B20" s="173" t="s">
        <v>26</v>
      </c>
      <c r="C20" s="174"/>
      <c r="D20" s="174"/>
      <c r="E20" s="175"/>
    </row>
    <row r="21" spans="2:6" ht="54.75" customHeight="1" x14ac:dyDescent="0.35">
      <c r="B21" s="162" t="s">
        <v>60</v>
      </c>
      <c r="C21" s="163"/>
      <c r="D21" s="136">
        <v>1000000</v>
      </c>
      <c r="E21" s="137"/>
      <c r="F21" s="42" t="s">
        <v>20</v>
      </c>
    </row>
    <row r="22" spans="2:6" ht="30" customHeight="1" x14ac:dyDescent="0.35">
      <c r="B22" s="176" t="s">
        <v>2</v>
      </c>
      <c r="C22" s="177"/>
      <c r="D22" s="178">
        <v>0.02</v>
      </c>
      <c r="E22" s="179"/>
      <c r="F22" s="42" t="s">
        <v>23</v>
      </c>
    </row>
    <row r="23" spans="2:6" ht="30" customHeight="1" x14ac:dyDescent="0.35">
      <c r="B23" s="169" t="s">
        <v>16</v>
      </c>
      <c r="C23" s="170"/>
      <c r="D23" s="171">
        <f>D22*D21</f>
        <v>20000</v>
      </c>
      <c r="E23" s="172"/>
    </row>
    <row r="24" spans="2:6" ht="30" customHeight="1" x14ac:dyDescent="0.35">
      <c r="B24" s="157" t="s">
        <v>3</v>
      </c>
      <c r="C24" s="157"/>
      <c r="D24" s="158">
        <f>ROUND((1-$D$11)*$D23,0)</f>
        <v>20000</v>
      </c>
      <c r="E24" s="158"/>
    </row>
    <row r="25" spans="2:6" ht="42" customHeight="1" x14ac:dyDescent="0.35">
      <c r="B25" s="159" t="s">
        <v>31</v>
      </c>
      <c r="C25" s="160"/>
      <c r="D25" s="160"/>
      <c r="E25" s="161"/>
      <c r="F25" s="41" t="s">
        <v>51</v>
      </c>
    </row>
    <row r="26" spans="2:6" ht="51" customHeight="1" x14ac:dyDescent="0.35">
      <c r="B26" s="162" t="s">
        <v>61</v>
      </c>
      <c r="C26" s="163"/>
      <c r="D26" s="136">
        <v>100000</v>
      </c>
      <c r="E26" s="137"/>
      <c r="F26" s="42" t="s">
        <v>20</v>
      </c>
    </row>
    <row r="27" spans="2:6" ht="36.75" customHeight="1" x14ac:dyDescent="0.35">
      <c r="B27" s="164" t="s">
        <v>25</v>
      </c>
      <c r="C27" s="164"/>
      <c r="D27" s="7">
        <v>0.24</v>
      </c>
      <c r="E27" s="43"/>
      <c r="F27" s="42" t="s">
        <v>20</v>
      </c>
    </row>
    <row r="28" spans="2:6" ht="30" customHeight="1" x14ac:dyDescent="0.35">
      <c r="B28" s="164" t="s">
        <v>15</v>
      </c>
      <c r="C28" s="164"/>
      <c r="D28" s="44">
        <v>0.05</v>
      </c>
      <c r="E28" s="45">
        <f>D28*D$26</f>
        <v>5000</v>
      </c>
      <c r="F28" s="42" t="s">
        <v>6</v>
      </c>
    </row>
    <row r="29" spans="2:6" ht="30" customHeight="1" x14ac:dyDescent="0.35">
      <c r="B29" s="164" t="s">
        <v>32</v>
      </c>
      <c r="C29" s="164"/>
      <c r="D29" s="46">
        <f>IF(D27&gt;10%,MIN(D27-10%,10%),0%)</f>
        <v>0.1</v>
      </c>
      <c r="E29" s="45">
        <f>D29*D$26</f>
        <v>10000</v>
      </c>
    </row>
    <row r="30" spans="2:6" ht="30" customHeight="1" x14ac:dyDescent="0.35">
      <c r="B30" s="164" t="s">
        <v>33</v>
      </c>
      <c r="C30" s="164"/>
      <c r="D30" s="46">
        <f>IF(D27&gt;20%,2*(D27-20%),0%)</f>
        <v>7.999999999999996E-2</v>
      </c>
      <c r="E30" s="45">
        <f>D30*D$26</f>
        <v>7999.9999999999964</v>
      </c>
    </row>
    <row r="31" spans="2:6" ht="30" customHeight="1" x14ac:dyDescent="0.35">
      <c r="B31" s="167" t="s">
        <v>27</v>
      </c>
      <c r="C31" s="167"/>
      <c r="D31" s="168">
        <f>SUM(E28:E30)</f>
        <v>22999.999999999996</v>
      </c>
      <c r="E31" s="168"/>
    </row>
    <row r="32" spans="2:6" ht="30" customHeight="1" x14ac:dyDescent="0.35">
      <c r="B32" s="157" t="s">
        <v>22</v>
      </c>
      <c r="C32" s="157"/>
      <c r="D32" s="158">
        <f>ROUND((1-$D$11)*$D31,0)</f>
        <v>23000</v>
      </c>
      <c r="E32" s="158"/>
    </row>
    <row r="33" spans="2:6" ht="42" customHeight="1" x14ac:dyDescent="0.35">
      <c r="B33" s="159" t="s">
        <v>30</v>
      </c>
      <c r="C33" s="160"/>
      <c r="D33" s="160"/>
      <c r="E33" s="161"/>
      <c r="F33" s="41" t="s">
        <v>50</v>
      </c>
    </row>
    <row r="34" spans="2:6" ht="54.75" customHeight="1" x14ac:dyDescent="0.35">
      <c r="B34" s="162" t="s">
        <v>62</v>
      </c>
      <c r="C34" s="163"/>
      <c r="D34" s="136">
        <v>100000</v>
      </c>
      <c r="E34" s="137"/>
    </row>
    <row r="35" spans="2:6" ht="39.75" customHeight="1" x14ac:dyDescent="0.35">
      <c r="B35" s="164" t="s">
        <v>63</v>
      </c>
      <c r="C35" s="164"/>
      <c r="D35" s="7">
        <v>0.24</v>
      </c>
      <c r="E35" s="43"/>
    </row>
    <row r="36" spans="2:6" ht="32.25" customHeight="1" x14ac:dyDescent="0.35">
      <c r="B36" s="165" t="s">
        <v>15</v>
      </c>
      <c r="C36" s="166"/>
      <c r="D36" s="47">
        <v>0.05</v>
      </c>
      <c r="E36" s="45">
        <f>D36*D$26</f>
        <v>5000</v>
      </c>
    </row>
    <row r="37" spans="2:6" ht="32.25" customHeight="1" x14ac:dyDescent="0.35">
      <c r="B37" s="165" t="s">
        <v>35</v>
      </c>
      <c r="C37" s="166"/>
      <c r="D37" s="48" t="s">
        <v>64</v>
      </c>
      <c r="E37" s="49" t="e">
        <f>D37*D$26</f>
        <v>#VALUE!</v>
      </c>
      <c r="F37" s="42" t="s">
        <v>38</v>
      </c>
    </row>
    <row r="38" spans="2:6" ht="32.25" customHeight="1" x14ac:dyDescent="0.35">
      <c r="B38" s="165" t="s">
        <v>34</v>
      </c>
      <c r="C38" s="166"/>
      <c r="D38" s="48" t="s">
        <v>36</v>
      </c>
      <c r="E38" s="45" t="e">
        <f>D38*D$26</f>
        <v>#VALUE!</v>
      </c>
      <c r="F38" s="42" t="s">
        <v>37</v>
      </c>
    </row>
    <row r="39" spans="2:6" ht="32.25" customHeight="1" x14ac:dyDescent="0.35">
      <c r="B39" s="167" t="s">
        <v>27</v>
      </c>
      <c r="C39" s="167"/>
      <c r="D39" s="168" t="e">
        <f>SUM(E36:E38)</f>
        <v>#VALUE!</v>
      </c>
      <c r="E39" s="168"/>
      <c r="F39" s="42" t="s">
        <v>49</v>
      </c>
    </row>
    <row r="40" spans="2:6" ht="32.25" customHeight="1" x14ac:dyDescent="0.35">
      <c r="B40" s="157" t="s">
        <v>22</v>
      </c>
      <c r="C40" s="157"/>
      <c r="D40" s="158" t="e">
        <f>ROUND((1-$D$11)*$D39,0)</f>
        <v>#VALUE!</v>
      </c>
      <c r="E40" s="158"/>
    </row>
  </sheetData>
  <mergeCells count="44">
    <mergeCell ref="F9:M10"/>
    <mergeCell ref="B3:E3"/>
    <mergeCell ref="B4:E4"/>
    <mergeCell ref="B11:C11"/>
    <mergeCell ref="D11:E11"/>
    <mergeCell ref="A6:A7"/>
    <mergeCell ref="E6:E7"/>
    <mergeCell ref="B19:E19"/>
    <mergeCell ref="B14:E14"/>
    <mergeCell ref="B15:C15"/>
    <mergeCell ref="D15:E15"/>
    <mergeCell ref="B16:C16"/>
    <mergeCell ref="D16:E16"/>
    <mergeCell ref="B20:E20"/>
    <mergeCell ref="B21:C21"/>
    <mergeCell ref="D21:E21"/>
    <mergeCell ref="B22:C22"/>
    <mergeCell ref="D22:E22"/>
    <mergeCell ref="D31:E31"/>
    <mergeCell ref="B23:C23"/>
    <mergeCell ref="D23:E23"/>
    <mergeCell ref="B24:C24"/>
    <mergeCell ref="D24:E24"/>
    <mergeCell ref="B25:E25"/>
    <mergeCell ref="B26:C26"/>
    <mergeCell ref="D26:E26"/>
    <mergeCell ref="B27:C27"/>
    <mergeCell ref="B28:C28"/>
    <mergeCell ref="B29:C29"/>
    <mergeCell ref="B30:C30"/>
    <mergeCell ref="B31:C31"/>
    <mergeCell ref="B40:C40"/>
    <mergeCell ref="D40:E40"/>
    <mergeCell ref="B32:C32"/>
    <mergeCell ref="D32:E32"/>
    <mergeCell ref="B33:E33"/>
    <mergeCell ref="B34:C34"/>
    <mergeCell ref="D34:E34"/>
    <mergeCell ref="B35:C35"/>
    <mergeCell ref="B36:C36"/>
    <mergeCell ref="B37:C37"/>
    <mergeCell ref="B38:C38"/>
    <mergeCell ref="B39:C39"/>
    <mergeCell ref="D39:E39"/>
  </mergeCells>
  <dataValidations disablePrompts="1" count="1">
    <dataValidation type="list" allowBlank="1" showInputMessage="1" showErrorMessage="1" sqref="D6:D10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Copertina</vt:lpstr>
      <vt:lpstr>ISTRUZIONI</vt:lpstr>
      <vt:lpstr>GARANZIE CONTRATTO SINGOLO</vt:lpstr>
      <vt:lpstr>GARANZIE CONVENZIONE-AQ</vt:lpstr>
      <vt:lpstr>GARANZIE AQ + AS-ODF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2023-12-18T10:18:01Z</dcterms:created>
  <dcterms:modified xsi:type="dcterms:W3CDTF">2023-12-18T10:18:19Z</dcterms:modified>
</cp:coreProperties>
</file>