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incenzo.pistorio\Desktop\Consip\ID 2693 - PRINCO 2\documentazione\ID 2693 - PRINCO 2 - DOC - rev18.3.24_def\"/>
    </mc:Choice>
  </mc:AlternateContent>
  <bookViews>
    <workbookView xWindow="0" yWindow="0" windowWidth="19200" windowHeight="7035" tabRatio="635" activeTab="1"/>
  </bookViews>
  <sheets>
    <sheet name="ISTRUZIONI" sheetId="15" r:id="rId1"/>
    <sheet name="GARANZIE CONVENZIONE-AQ" sheetId="13" r:id="rId2"/>
  </sheets>
  <calcPr calcId="162913"/>
</workbook>
</file>

<file path=xl/calcChain.xml><?xml version="1.0" encoding="utf-8"?>
<calcChain xmlns="http://schemas.openxmlformats.org/spreadsheetml/2006/main">
  <c r="E9" i="13" l="1"/>
  <c r="E6" i="13" l="1"/>
  <c r="D10" i="13" l="1"/>
  <c r="D28" i="13" l="1"/>
  <c r="E28" i="13" s="1"/>
  <c r="D27" i="13"/>
  <c r="E27" i="13" s="1"/>
  <c r="D29" i="13" l="1"/>
  <c r="D23" i="13" l="1"/>
  <c r="D15" i="13"/>
  <c r="D30" i="13"/>
</calcChain>
</file>

<file path=xl/sharedStrings.xml><?xml version="1.0" encoding="utf-8"?>
<sst xmlns="http://schemas.openxmlformats.org/spreadsheetml/2006/main" count="40" uniqueCount="38">
  <si>
    <t>Possesso
(s/n)</t>
  </si>
  <si>
    <t>Riduzione prevista</t>
  </si>
  <si>
    <t>Importo finale garanzia definitiva in favore di Consip</t>
  </si>
  <si>
    <t>Requisiti per riduzione garanzia</t>
  </si>
  <si>
    <t>Importo finale garanzia definitiva in favore delle Amministrazioni contraenti</t>
  </si>
  <si>
    <t>Riduzione applicata</t>
  </si>
  <si>
    <r>
      <t xml:space="preserve">Riduzione complessiva
</t>
    </r>
    <r>
      <rPr>
        <i/>
        <sz val="10"/>
        <color theme="1"/>
        <rFont val="Calibri"/>
        <family val="2"/>
        <scheme val="minor"/>
      </rPr>
      <t>(Ai fini del cumulo delle riduzioni, la riduzione successiva è calcolata sull’importo che risulta dalla riduzione precedente)</t>
    </r>
  </si>
  <si>
    <t>A.1.  Possesso ISO 9000</t>
  </si>
  <si>
    <r>
      <t xml:space="preserve">A.2. Micro/piccola/media impresa (o RTI/consorzio formato </t>
    </r>
    <r>
      <rPr>
        <u/>
        <sz val="10"/>
        <color theme="1"/>
        <rFont val="Calibri"/>
        <family val="2"/>
        <scheme val="minor"/>
      </rPr>
      <t>esclusivamente</t>
    </r>
    <r>
      <rPr>
        <sz val="10"/>
        <color theme="1"/>
        <rFont val="Calibri"/>
        <family val="2"/>
        <scheme val="minor"/>
      </rPr>
      <t xml:space="preserve"> da MPMI)</t>
    </r>
  </si>
  <si>
    <t>C.  Ulteriori riduzioni fino a un massimo del 20%</t>
  </si>
  <si>
    <t>CALCOLO IMPORTO DELLA GARANZIA PROVVISORIA</t>
  </si>
  <si>
    <t>Importo della garanzia provvisoria al netto delle riduzioni</t>
  </si>
  <si>
    <r>
      <t xml:space="preserve">Importo garanzia definitiva in favore di Consip </t>
    </r>
    <r>
      <rPr>
        <u/>
        <sz val="10"/>
        <color theme="1"/>
        <rFont val="Calibri"/>
        <family val="2"/>
        <scheme val="minor"/>
      </rPr>
      <t>ante</t>
    </r>
    <r>
      <rPr>
        <sz val="10"/>
        <color theme="1"/>
        <rFont val="Calibri"/>
        <family val="2"/>
        <scheme val="minor"/>
      </rPr>
      <t xml:space="preserve"> applicazione delle riduzioni ex art. 106 comma 8</t>
    </r>
  </si>
  <si>
    <r>
      <t xml:space="preserve">Importo garanzia definitiva in favore delle Amministrazioni contraenti </t>
    </r>
    <r>
      <rPr>
        <u/>
        <sz val="10"/>
        <color theme="1"/>
        <rFont val="Calibri"/>
        <family val="2"/>
        <scheme val="minor"/>
      </rPr>
      <t xml:space="preserve">ante </t>
    </r>
    <r>
      <rPr>
        <sz val="10"/>
        <color theme="1"/>
        <rFont val="Calibri"/>
        <family val="2"/>
        <scheme val="minor"/>
      </rPr>
      <t>applicazione delle riduzioni ex art. 106 comma 8</t>
    </r>
  </si>
  <si>
    <t>CALCOLO RIDUZIONI AI SENSI DELL'ART. 106, COMMA 8, D.LGS. N. 36/2023</t>
  </si>
  <si>
    <t>Valorizzare s/n in base ai requisiti posseduti, come dichiarati nella Domanda di partecipazione</t>
  </si>
  <si>
    <t>CALCOLO IMPORTO DELLE GARANZIE DEFINITIVE</t>
  </si>
  <si>
    <t>GARANZIA DEFINITIVA PER L'AQ (IN FAVORE DI CONSIP)</t>
  </si>
  <si>
    <t>GARANZIA DEFINITIVA PER I CONTRATTI ATTUATIVI
(PRESTATA A CONSIP IN FAVORE DELLE PA)</t>
  </si>
  <si>
    <r>
      <t xml:space="preserve">Incremento per ribasso compreso tra 10% e 20%
</t>
    </r>
    <r>
      <rPr>
        <i/>
        <sz val="10"/>
        <color theme="1"/>
        <rFont val="Calibri"/>
        <family val="2"/>
      </rPr>
      <t>(+1% per ogni punto di R offerto tra 10% e 20%)</t>
    </r>
  </si>
  <si>
    <r>
      <t xml:space="preserve">Incremento per ribasso auperiore al 20%
</t>
    </r>
    <r>
      <rPr>
        <i/>
        <sz val="10"/>
        <color theme="1"/>
        <rFont val="Calibri"/>
        <family val="2"/>
      </rPr>
      <t>(+2% per ogni punto di R offerto al di sopra del 20%)</t>
    </r>
  </si>
  <si>
    <t>I</t>
  </si>
  <si>
    <t>Questo foglio di calcolo è predisposto per facilitare il calcolo dell'importo delle cauzioni provvisorie e definitive.</t>
  </si>
  <si>
    <t>Le regole utilizzate per il calcolo sono quelle previste dal Codice degli Appalti e dalla documentazione di gara.</t>
  </si>
  <si>
    <t>In caso di eventuale difformità, dovuta a errori materiali nella predisposizione o nell'utilizzo del foglio di calcolo, prevale quanto previsto nella documentazione di gara.</t>
  </si>
  <si>
    <t>Nel foglio di calcolo sono adottate le seguenti convenzioni:</t>
  </si>
  <si>
    <t>celle a fondo giallo</t>
  </si>
  <si>
    <t>celle a fondo verde</t>
  </si>
  <si>
    <t>Forniscono i risultati finali dell'algoritmo di calcolo</t>
  </si>
  <si>
    <t>testo in rosso</t>
  </si>
  <si>
    <t>Sono indicazioni fornite agli operatori economici (ed eventualmente alle stazioni appaltanti) per il corretto utilizzo del foglio di calcolo</t>
  </si>
  <si>
    <t>n</t>
  </si>
  <si>
    <r>
      <t xml:space="preserve">Sono le uniche celle di input destinate alla compilazione da parte degli operatori economici.
I valori eventualmente già riportati in queste celle </t>
    </r>
    <r>
      <rPr>
        <u/>
        <sz val="11"/>
        <color theme="1"/>
        <rFont val="Calibri"/>
        <family val="2"/>
        <scheme val="minor"/>
      </rPr>
      <t>hanno solo finalità di esempio</t>
    </r>
    <r>
      <rPr>
        <sz val="11"/>
        <color theme="1"/>
        <rFont val="Calibri"/>
        <family val="2"/>
        <scheme val="minor"/>
      </rPr>
      <t>.</t>
    </r>
  </si>
  <si>
    <r>
      <t xml:space="preserve">Importo base della garanzia provvisoria
</t>
    </r>
    <r>
      <rPr>
        <i/>
        <sz val="10"/>
        <color rgb="FFFF0000"/>
        <rFont val="Calibri"/>
        <family val="2"/>
        <scheme val="minor"/>
      </rPr>
      <t>Inserire il valore della garanzia provvisoria riportato nel disciplinare/capitolato di gara (NB: il valore è indicato preventivamente a solo titolo di esempio)</t>
    </r>
  </si>
  <si>
    <r>
      <rPr>
        <b/>
        <sz val="10"/>
        <color theme="1"/>
        <rFont val="Calibri"/>
        <family val="2"/>
        <scheme val="minor"/>
      </rPr>
      <t>Importo di riferimento</t>
    </r>
    <r>
      <rPr>
        <sz val="10"/>
        <color theme="1"/>
        <rFont val="Calibri"/>
        <family val="2"/>
        <scheme val="minor"/>
      </rPr>
      <t xml:space="preserve"> per il calcolo delle garanzie definitive
</t>
    </r>
    <r>
      <rPr>
        <i/>
        <sz val="10"/>
        <color rgb="FFFF0000"/>
        <rFont val="Calibri"/>
        <family val="2"/>
        <scheme val="minor"/>
      </rPr>
      <t>Inserire il valore contrattuale corretto, determinato come da par. ____ del disciplinare di gara / capitolato d'oneri (NB: il valore è indicato preventivamente a solo titolo di esempio)</t>
    </r>
  </si>
  <si>
    <r>
      <t xml:space="preserve">Ribasso percentuale offerto
</t>
    </r>
    <r>
      <rPr>
        <sz val="10"/>
        <color rgb="FFFF0000"/>
        <rFont val="Calibri"/>
        <family val="2"/>
      </rPr>
      <t>Inserire R offerto, determinato come da par.___ del disciplinare / capitolato d'oneri (NB: il valore è indicato preventivamente a solo titolo di esempio)</t>
    </r>
  </si>
  <si>
    <t>ISO/IEC 27001</t>
  </si>
  <si>
    <t>Importo base della garanzia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</si>
</sst>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* #,##0\ &quot;€&quot;_-;\-* #,##0\ &quot;€&quot;_-;_-* &quot;-&quot;??\ &quot;€&quot;_-;_-@_-"/>
    <numFmt numFmtId="165" formatCode="0.0%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1"/>
      <name val="Calibri"/>
      <family val="2"/>
    </font>
    <font>
      <sz val="10"/>
      <color rgb="FF0000FF"/>
      <name val="Calibri"/>
      <family val="2"/>
      <scheme val="minor"/>
    </font>
    <font>
      <i/>
      <sz val="10"/>
      <color rgb="FFFF000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rgb="FF0000FF"/>
      <name val="Calibri"/>
      <family val="2"/>
      <scheme val="minor"/>
    </font>
    <font>
      <u/>
      <sz val="10"/>
      <color theme="1"/>
      <name val="Calibri"/>
      <family val="2"/>
      <scheme val="minor"/>
    </font>
    <font>
      <b/>
      <sz val="11"/>
      <color rgb="FF0000FF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0"/>
      <color theme="1"/>
      <name val="Calibri"/>
      <family val="2"/>
      <scheme val="minor"/>
    </font>
    <font>
      <i/>
      <sz val="10"/>
      <color theme="1"/>
      <name val="Calibri"/>
      <family val="2"/>
    </font>
    <font>
      <sz val="10"/>
      <color rgb="FFFF0000"/>
      <name val="Calibri"/>
      <family val="2"/>
    </font>
    <font>
      <b/>
      <sz val="12"/>
      <color rgb="FF0000FF"/>
      <name val="Calibri"/>
      <family val="2"/>
      <scheme val="minor"/>
    </font>
    <font>
      <sz val="11"/>
      <color rgb="FFFF0000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0" tint="-0.249977111117893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67">
    <xf numFmtId="0" fontId="0" fillId="0" borderId="0" xfId="0"/>
    <xf numFmtId="0" fontId="2" fillId="0" borderId="0" xfId="0" applyFont="1"/>
    <xf numFmtId="44" fontId="2" fillId="0" borderId="1" xfId="0" applyNumberFormat="1" applyFont="1" applyBorder="1" applyAlignment="1">
      <alignment vertical="center"/>
    </xf>
    <xf numFmtId="9" fontId="2" fillId="0" borderId="1" xfId="0" applyNumberFormat="1" applyFont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4" fillId="0" borderId="0" xfId="0" applyFont="1"/>
    <xf numFmtId="0" fontId="2" fillId="4" borderId="1" xfId="0" applyFont="1" applyFill="1" applyBorder="1" applyAlignment="1" applyProtection="1">
      <alignment horizontal="center" vertical="center"/>
      <protection locked="0"/>
    </xf>
    <xf numFmtId="10" fontId="6" fillId="4" borderId="1" xfId="0" applyNumberFormat="1" applyFont="1" applyFill="1" applyBorder="1" applyAlignment="1" applyProtection="1">
      <alignment horizontal="center" vertical="center"/>
      <protection locked="0"/>
    </xf>
    <xf numFmtId="0" fontId="2" fillId="0" borderId="1" xfId="0" applyFont="1" applyBorder="1" applyAlignment="1">
      <alignment vertical="center" wrapText="1"/>
    </xf>
    <xf numFmtId="9" fontId="2" fillId="0" borderId="1" xfId="1" applyFont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center" wrapText="1"/>
    </xf>
    <xf numFmtId="0" fontId="6" fillId="7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vertical="center" wrapText="1"/>
    </xf>
    <xf numFmtId="9" fontId="2" fillId="7" borderId="1" xfId="0" applyNumberFormat="1" applyFont="1" applyFill="1" applyBorder="1" applyAlignment="1">
      <alignment horizontal="center" vertical="center"/>
    </xf>
    <xf numFmtId="0" fontId="2" fillId="7" borderId="1" xfId="0" applyFont="1" applyFill="1" applyBorder="1" applyAlignment="1" applyProtection="1">
      <alignment horizontal="center" vertical="center"/>
      <protection locked="0"/>
    </xf>
    <xf numFmtId="9" fontId="2" fillId="7" borderId="6" xfId="1" applyFont="1" applyFill="1" applyBorder="1" applyAlignment="1">
      <alignment horizontal="center" vertical="center"/>
    </xf>
    <xf numFmtId="0" fontId="14" fillId="0" borderId="0" xfId="0" applyFont="1" applyAlignment="1">
      <alignment vertical="center"/>
    </xf>
    <xf numFmtId="10" fontId="6" fillId="9" borderId="1" xfId="0" applyNumberFormat="1" applyFont="1" applyFill="1" applyBorder="1" applyAlignment="1" applyProtection="1">
      <alignment horizontal="center" vertical="center"/>
      <protection locked="0"/>
    </xf>
    <xf numFmtId="9" fontId="4" fillId="0" borderId="1" xfId="0" applyNumberFormat="1" applyFont="1" applyFill="1" applyBorder="1" applyAlignment="1">
      <alignment horizontal="center" vertical="center"/>
    </xf>
    <xf numFmtId="9" fontId="2" fillId="0" borderId="1" xfId="1" applyNumberFormat="1" applyFont="1" applyBorder="1" applyAlignment="1">
      <alignment horizontal="center" vertical="center"/>
    </xf>
    <xf numFmtId="0" fontId="0" fillId="0" borderId="0" xfId="0" applyAlignment="1">
      <alignment wrapText="1"/>
    </xf>
    <xf numFmtId="0" fontId="0" fillId="0" borderId="0" xfId="0" applyAlignment="1">
      <alignment vertical="center" wrapText="1"/>
    </xf>
    <xf numFmtId="0" fontId="0" fillId="4" borderId="0" xfId="0" applyFill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17" fillId="0" borderId="0" xfId="0" applyFont="1"/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10" fillId="5" borderId="1" xfId="0" applyFont="1" applyFill="1" applyBorder="1" applyAlignment="1">
      <alignment horizontal="center" vertical="center"/>
    </xf>
    <xf numFmtId="0" fontId="0" fillId="0" borderId="5" xfId="0" applyBorder="1" applyAlignment="1">
      <alignment horizontal="center"/>
    </xf>
    <xf numFmtId="9" fontId="2" fillId="0" borderId="6" xfId="1" applyFont="1" applyBorder="1" applyAlignment="1" applyProtection="1">
      <alignment horizontal="center" vertical="center"/>
      <protection locked="0"/>
    </xf>
    <xf numFmtId="9" fontId="2" fillId="0" borderId="7" xfId="1" applyFont="1" applyBorder="1" applyAlignment="1" applyProtection="1">
      <alignment horizontal="center" vertical="center"/>
      <protection locked="0"/>
    </xf>
    <xf numFmtId="0" fontId="6" fillId="3" borderId="2" xfId="0" applyFont="1" applyFill="1" applyBorder="1" applyAlignment="1">
      <alignment horizontal="left" vertical="center" wrapText="1"/>
    </xf>
    <xf numFmtId="0" fontId="6" fillId="3" borderId="4" xfId="0" applyFont="1" applyFill="1" applyBorder="1" applyAlignment="1">
      <alignment horizontal="left" vertical="center" wrapText="1"/>
    </xf>
    <xf numFmtId="165" fontId="2" fillId="0" borderId="1" xfId="0" applyNumberFormat="1" applyFont="1" applyFill="1" applyBorder="1" applyAlignment="1">
      <alignment horizontal="center" vertical="center"/>
    </xf>
    <xf numFmtId="0" fontId="10" fillId="5" borderId="4" xfId="0" applyFont="1" applyFill="1" applyBorder="1" applyAlignment="1">
      <alignment horizontal="center" vertical="center"/>
    </xf>
    <xf numFmtId="0" fontId="10" fillId="5" borderId="3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44" fontId="6" fillId="4" borderId="2" xfId="2" applyFont="1" applyFill="1" applyBorder="1" applyAlignment="1" applyProtection="1">
      <alignment horizontal="center" vertical="center"/>
      <protection locked="0"/>
    </xf>
    <xf numFmtId="44" fontId="6" fillId="4" borderId="3" xfId="2" applyFont="1" applyFill="1" applyBorder="1" applyAlignment="1" applyProtection="1">
      <alignment horizontal="center" vertical="center"/>
      <protection locked="0"/>
    </xf>
    <xf numFmtId="0" fontId="10" fillId="8" borderId="1" xfId="0" applyFont="1" applyFill="1" applyBorder="1" applyAlignment="1">
      <alignment horizontal="center" vertical="center"/>
    </xf>
    <xf numFmtId="0" fontId="10" fillId="8" borderId="4" xfId="0" applyFont="1" applyFill="1" applyBorder="1" applyAlignment="1">
      <alignment horizontal="center" vertical="center"/>
    </xf>
    <xf numFmtId="0" fontId="10" fillId="8" borderId="3" xfId="0" applyFont="1" applyFill="1" applyBorder="1" applyAlignment="1">
      <alignment horizontal="center" vertical="center"/>
    </xf>
    <xf numFmtId="0" fontId="7" fillId="0" borderId="8" xfId="0" applyFont="1" applyBorder="1" applyAlignment="1">
      <alignment horizontal="left" vertical="top" wrapText="1"/>
    </xf>
    <xf numFmtId="0" fontId="7" fillId="0" borderId="0" xfId="0" applyFont="1" applyBorder="1" applyAlignment="1">
      <alignment horizontal="left" vertical="top" wrapText="1"/>
    </xf>
    <xf numFmtId="0" fontId="6" fillId="0" borderId="2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center"/>
    </xf>
    <xf numFmtId="0" fontId="6" fillId="3" borderId="4" xfId="0" applyFont="1" applyFill="1" applyBorder="1" applyAlignment="1">
      <alignment horizontal="left" vertical="center"/>
    </xf>
    <xf numFmtId="44" fontId="6" fillId="2" borderId="1" xfId="0" applyNumberFormat="1" applyFont="1" applyFill="1" applyBorder="1" applyAlignment="1">
      <alignment horizontal="center" vertical="center"/>
    </xf>
    <xf numFmtId="0" fontId="5" fillId="6" borderId="2" xfId="0" applyFont="1" applyFill="1" applyBorder="1" applyAlignment="1">
      <alignment horizontal="center" vertical="center"/>
    </xf>
    <xf numFmtId="0" fontId="5" fillId="6" borderId="4" xfId="0" applyFont="1" applyFill="1" applyBorder="1" applyAlignment="1">
      <alignment horizontal="center" vertical="center"/>
    </xf>
    <xf numFmtId="0" fontId="5" fillId="6" borderId="3" xfId="0" applyFont="1" applyFill="1" applyBorder="1" applyAlignment="1">
      <alignment horizontal="center" vertical="center"/>
    </xf>
    <xf numFmtId="0" fontId="10" fillId="8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164" fontId="2" fillId="0" borderId="1" xfId="0" applyNumberFormat="1" applyFont="1" applyBorder="1" applyAlignment="1">
      <alignment horizontal="center" vertical="center"/>
    </xf>
    <xf numFmtId="0" fontId="6" fillId="3" borderId="1" xfId="0" applyFont="1" applyFill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44" fontId="2" fillId="0" borderId="9" xfId="0" applyNumberFormat="1" applyFont="1" applyBorder="1" applyAlignment="1">
      <alignment horizontal="center" vertical="center"/>
    </xf>
    <xf numFmtId="44" fontId="2" fillId="0" borderId="10" xfId="0" applyNumberFormat="1" applyFont="1" applyBorder="1" applyAlignment="1">
      <alignment horizontal="center" vertical="center"/>
    </xf>
    <xf numFmtId="43" fontId="4" fillId="0" borderId="2" xfId="3" applyFont="1" applyFill="1" applyBorder="1" applyAlignment="1">
      <alignment horizontal="center" vertical="center"/>
    </xf>
    <xf numFmtId="43" fontId="4" fillId="0" borderId="3" xfId="3" applyFont="1" applyFill="1" applyBorder="1" applyAlignment="1">
      <alignment horizontal="center" vertical="center"/>
    </xf>
  </cellXfs>
  <cellStyles count="4">
    <cellStyle name="Migliaia" xfId="3" builtinId="3"/>
    <cellStyle name="Normale" xfId="0" builtinId="0"/>
    <cellStyle name="Percentuale" xfId="1" builtinId="5"/>
    <cellStyle name="Valuta" xfId="2" builtinId="4"/>
  </cellStyles>
  <dxfs count="0"/>
  <tableStyles count="0" defaultTableStyle="TableStyleMedium2" defaultPivotStyle="PivotStyleLight16"/>
  <colors>
    <mruColors>
      <color rgb="FFFFFF99"/>
      <color rgb="FF0000FF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1"/>
  <sheetViews>
    <sheetView workbookViewId="0">
      <selection activeCell="D10" sqref="D10"/>
    </sheetView>
  </sheetViews>
  <sheetFormatPr defaultRowHeight="15" x14ac:dyDescent="0.25"/>
  <cols>
    <col min="3" max="3" width="20.28515625" customWidth="1"/>
    <col min="4" max="4" width="86" customWidth="1"/>
  </cols>
  <sheetData>
    <row r="1" spans="1:4" x14ac:dyDescent="0.25">
      <c r="A1" t="s">
        <v>21</v>
      </c>
    </row>
    <row r="4" spans="1:4" s="25" customFormat="1" ht="31.5" customHeight="1" x14ac:dyDescent="0.25">
      <c r="C4" s="26" t="s">
        <v>22</v>
      </c>
      <c r="D4" s="26"/>
    </row>
    <row r="5" spans="1:4" s="25" customFormat="1" ht="31.5" customHeight="1" x14ac:dyDescent="0.25">
      <c r="C5" s="26" t="s">
        <v>23</v>
      </c>
      <c r="D5" s="26"/>
    </row>
    <row r="6" spans="1:4" s="25" customFormat="1" ht="31.5" customHeight="1" x14ac:dyDescent="0.25">
      <c r="C6" s="26" t="s">
        <v>24</v>
      </c>
      <c r="D6" s="26"/>
    </row>
    <row r="7" spans="1:4" x14ac:dyDescent="0.25">
      <c r="C7" s="27"/>
      <c r="D7" s="27"/>
    </row>
    <row r="8" spans="1:4" x14ac:dyDescent="0.25">
      <c r="C8" s="26" t="s">
        <v>25</v>
      </c>
      <c r="D8" s="26"/>
    </row>
    <row r="9" spans="1:4" ht="34.5" customHeight="1" x14ac:dyDescent="0.25">
      <c r="C9" s="22" t="s">
        <v>26</v>
      </c>
      <c r="D9" s="21" t="s">
        <v>32</v>
      </c>
    </row>
    <row r="10" spans="1:4" ht="34.5" customHeight="1" x14ac:dyDescent="0.25">
      <c r="C10" s="23" t="s">
        <v>27</v>
      </c>
      <c r="D10" s="21" t="s">
        <v>28</v>
      </c>
    </row>
    <row r="11" spans="1:4" ht="34.5" customHeight="1" x14ac:dyDescent="0.25">
      <c r="C11" s="24" t="s">
        <v>29</v>
      </c>
      <c r="D11" s="21" t="s">
        <v>30</v>
      </c>
    </row>
    <row r="12" spans="1:4" x14ac:dyDescent="0.25">
      <c r="C12" s="21"/>
      <c r="D12" s="21"/>
    </row>
    <row r="13" spans="1:4" x14ac:dyDescent="0.25">
      <c r="C13" s="20"/>
    </row>
    <row r="14" spans="1:4" x14ac:dyDescent="0.25">
      <c r="C14" s="20"/>
    </row>
    <row r="15" spans="1:4" x14ac:dyDescent="0.25">
      <c r="C15" s="20"/>
    </row>
    <row r="16" spans="1:4" x14ac:dyDescent="0.25">
      <c r="C16" s="20"/>
    </row>
    <row r="17" spans="3:3" x14ac:dyDescent="0.25">
      <c r="C17" s="20"/>
    </row>
    <row r="18" spans="3:3" x14ac:dyDescent="0.25">
      <c r="C18" s="20"/>
    </row>
    <row r="19" spans="3:3" x14ac:dyDescent="0.25">
      <c r="C19" s="20"/>
    </row>
    <row r="20" spans="3:3" x14ac:dyDescent="0.25">
      <c r="C20" s="20"/>
    </row>
    <row r="21" spans="3:3" x14ac:dyDescent="0.25">
      <c r="C21" s="20"/>
    </row>
  </sheetData>
  <mergeCells count="5">
    <mergeCell ref="C4:D4"/>
    <mergeCell ref="C5:D5"/>
    <mergeCell ref="C6:D6"/>
    <mergeCell ref="C7:D7"/>
    <mergeCell ref="C8:D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30"/>
  <sheetViews>
    <sheetView tabSelected="1" zoomScaleNormal="100" zoomScaleSheetLayoutView="97" workbookViewId="0">
      <selection activeCell="E28" sqref="E28"/>
    </sheetView>
  </sheetViews>
  <sheetFormatPr defaultRowHeight="15" x14ac:dyDescent="0.25"/>
  <cols>
    <col min="1" max="1" width="5.28515625" customWidth="1"/>
    <col min="2" max="2" width="42.85546875" customWidth="1"/>
    <col min="3" max="3" width="13.5703125" customWidth="1"/>
    <col min="5" max="5" width="14.140625" customWidth="1"/>
  </cols>
  <sheetData>
    <row r="2" spans="1:13" x14ac:dyDescent="0.25">
      <c r="B2" s="1"/>
      <c r="C2" s="1"/>
      <c r="D2" s="1"/>
      <c r="E2" s="1"/>
      <c r="F2" s="1"/>
    </row>
    <row r="3" spans="1:13" ht="28.5" customHeight="1" x14ac:dyDescent="0.25">
      <c r="B3" s="28" t="s">
        <v>14</v>
      </c>
      <c r="C3" s="28"/>
      <c r="D3" s="28"/>
      <c r="E3" s="28"/>
      <c r="F3" s="1"/>
    </row>
    <row r="4" spans="1:13" ht="28.5" customHeight="1" x14ac:dyDescent="0.25">
      <c r="B4" s="51" t="s">
        <v>15</v>
      </c>
      <c r="C4" s="52"/>
      <c r="D4" s="52"/>
      <c r="E4" s="53"/>
      <c r="F4" s="1"/>
    </row>
    <row r="5" spans="1:13" ht="25.5" x14ac:dyDescent="0.25">
      <c r="B5" s="11" t="s">
        <v>3</v>
      </c>
      <c r="C5" s="11" t="s">
        <v>1</v>
      </c>
      <c r="D5" s="11" t="s">
        <v>0</v>
      </c>
      <c r="E5" s="11" t="s">
        <v>5</v>
      </c>
      <c r="F5" s="1"/>
    </row>
    <row r="6" spans="1:13" x14ac:dyDescent="0.25">
      <c r="A6" s="29"/>
      <c r="B6" s="8" t="s">
        <v>7</v>
      </c>
      <c r="C6" s="3">
        <v>0.3</v>
      </c>
      <c r="D6" s="6" t="s">
        <v>31</v>
      </c>
      <c r="E6" s="30">
        <f>IF(D7="s",C7,IF(D6="s",C6,0))</f>
        <v>0</v>
      </c>
      <c r="F6" s="1"/>
    </row>
    <row r="7" spans="1:13" ht="25.5" x14ac:dyDescent="0.25">
      <c r="A7" s="29"/>
      <c r="B7" s="8" t="s">
        <v>8</v>
      </c>
      <c r="C7" s="3">
        <v>0.5</v>
      </c>
      <c r="D7" s="6" t="s">
        <v>31</v>
      </c>
      <c r="E7" s="31"/>
      <c r="F7" s="1"/>
    </row>
    <row r="8" spans="1:13" x14ac:dyDescent="0.25">
      <c r="B8" s="12" t="s">
        <v>9</v>
      </c>
      <c r="C8" s="13"/>
      <c r="D8" s="14"/>
      <c r="E8" s="15"/>
      <c r="F8" s="44"/>
      <c r="G8" s="45"/>
      <c r="H8" s="45"/>
      <c r="I8" s="45"/>
      <c r="J8" s="45"/>
      <c r="K8" s="45"/>
      <c r="L8" s="45"/>
      <c r="M8" s="45"/>
    </row>
    <row r="9" spans="1:13" ht="40.5" customHeight="1" x14ac:dyDescent="0.25">
      <c r="A9" s="10"/>
      <c r="B9" s="8" t="s">
        <v>36</v>
      </c>
      <c r="C9" s="3">
        <v>0.2</v>
      </c>
      <c r="D9" s="6" t="s">
        <v>31</v>
      </c>
      <c r="E9" s="9">
        <f>IF(D9="s",C9,0)</f>
        <v>0</v>
      </c>
      <c r="F9" s="44"/>
      <c r="G9" s="45"/>
      <c r="H9" s="45"/>
      <c r="I9" s="45"/>
      <c r="J9" s="45"/>
      <c r="K9" s="45"/>
      <c r="L9" s="45"/>
      <c r="M9" s="45"/>
    </row>
    <row r="10" spans="1:13" ht="43.5" customHeight="1" x14ac:dyDescent="0.25">
      <c r="B10" s="32" t="s">
        <v>6</v>
      </c>
      <c r="C10" s="33"/>
      <c r="D10" s="34">
        <f>IFERROR(1-(1-E6)*(1-#REF!)*(1-E9),1-(1-E6)*(1-E9))</f>
        <v>0</v>
      </c>
      <c r="E10" s="34"/>
      <c r="F10" s="5"/>
    </row>
    <row r="11" spans="1:13" x14ac:dyDescent="0.25">
      <c r="B11" s="1"/>
      <c r="C11" s="1"/>
      <c r="D11" s="1"/>
      <c r="E11" s="1"/>
      <c r="F11" s="1"/>
    </row>
    <row r="13" spans="1:13" ht="27" customHeight="1" x14ac:dyDescent="0.25">
      <c r="B13" s="28" t="s">
        <v>10</v>
      </c>
      <c r="C13" s="28"/>
      <c r="D13" s="28"/>
      <c r="E13" s="28"/>
    </row>
    <row r="14" spans="1:13" ht="60.75" customHeight="1" x14ac:dyDescent="0.25">
      <c r="B14" s="46" t="s">
        <v>33</v>
      </c>
      <c r="C14" s="47"/>
      <c r="D14" s="39">
        <v>4800000</v>
      </c>
      <c r="E14" s="40"/>
      <c r="F14" s="4"/>
    </row>
    <row r="15" spans="1:13" x14ac:dyDescent="0.25">
      <c r="B15" s="48" t="s">
        <v>11</v>
      </c>
      <c r="C15" s="49"/>
      <c r="D15" s="50">
        <f>ROUND((1-$D$10)*$D14,0)</f>
        <v>4800000</v>
      </c>
      <c r="E15" s="50"/>
    </row>
    <row r="18" spans="2:6" ht="31.5" customHeight="1" x14ac:dyDescent="0.25">
      <c r="B18" s="28" t="s">
        <v>16</v>
      </c>
      <c r="C18" s="35"/>
      <c r="D18" s="35"/>
      <c r="E18" s="36"/>
      <c r="F18" s="16"/>
    </row>
    <row r="19" spans="2:6" ht="61.5" customHeight="1" x14ac:dyDescent="0.25">
      <c r="B19" s="37" t="s">
        <v>34</v>
      </c>
      <c r="C19" s="38"/>
      <c r="D19" s="39">
        <v>1000000</v>
      </c>
      <c r="E19" s="40"/>
      <c r="F19" s="4"/>
    </row>
    <row r="20" spans="2:6" ht="20.25" customHeight="1" x14ac:dyDescent="0.25">
      <c r="B20" s="41" t="s">
        <v>17</v>
      </c>
      <c r="C20" s="42"/>
      <c r="D20" s="42"/>
      <c r="E20" s="43"/>
    </row>
    <row r="21" spans="2:6" x14ac:dyDescent="0.25">
      <c r="B21" s="59"/>
      <c r="C21" s="60"/>
      <c r="D21" s="65"/>
      <c r="E21" s="66"/>
      <c r="F21" s="4"/>
    </row>
    <row r="22" spans="2:6" ht="30" customHeight="1" x14ac:dyDescent="0.25">
      <c r="B22" s="61" t="s">
        <v>12</v>
      </c>
      <c r="C22" s="62"/>
      <c r="D22" s="63">
        <v>400000</v>
      </c>
      <c r="E22" s="64"/>
    </row>
    <row r="23" spans="2:6" x14ac:dyDescent="0.25">
      <c r="B23" s="58" t="s">
        <v>2</v>
      </c>
      <c r="C23" s="58"/>
      <c r="D23" s="50">
        <f>ROUND((1-$D$10)*$D22,0)</f>
        <v>400000</v>
      </c>
      <c r="E23" s="50"/>
    </row>
    <row r="24" spans="2:6" ht="36.75" customHeight="1" x14ac:dyDescent="0.25">
      <c r="B24" s="54" t="s">
        <v>18</v>
      </c>
      <c r="C24" s="54"/>
      <c r="D24" s="54"/>
      <c r="E24" s="54"/>
    </row>
    <row r="25" spans="2:6" ht="48.75" customHeight="1" x14ac:dyDescent="0.25">
      <c r="B25" s="55" t="s">
        <v>35</v>
      </c>
      <c r="C25" s="55"/>
      <c r="D25" s="7">
        <v>0.24</v>
      </c>
      <c r="E25" s="17"/>
      <c r="F25" s="4"/>
    </row>
    <row r="26" spans="2:6" ht="29.25" customHeight="1" x14ac:dyDescent="0.25">
      <c r="B26" s="55" t="s">
        <v>37</v>
      </c>
      <c r="C26" s="55"/>
      <c r="D26" s="18"/>
      <c r="E26" s="2">
        <v>600000</v>
      </c>
      <c r="F26" s="4"/>
    </row>
    <row r="27" spans="2:6" ht="29.25" customHeight="1" x14ac:dyDescent="0.25">
      <c r="B27" s="55" t="s">
        <v>19</v>
      </c>
      <c r="C27" s="55"/>
      <c r="D27" s="19">
        <f>IF(D25&gt;10%,MIN(D25-10%,10%),0%)</f>
        <v>0.1</v>
      </c>
      <c r="E27" s="2">
        <f>D27*D$19</f>
        <v>100000</v>
      </c>
    </row>
    <row r="28" spans="2:6" ht="29.25" customHeight="1" x14ac:dyDescent="0.25">
      <c r="B28" s="55" t="s">
        <v>20</v>
      </c>
      <c r="C28" s="55"/>
      <c r="D28" s="19">
        <f>IF(D25&gt;20%,2*(D25-20%),0%)</f>
        <v>7.999999999999996E-2</v>
      </c>
      <c r="E28" s="2">
        <f>D28*D$19</f>
        <v>79999.999999999956</v>
      </c>
    </row>
    <row r="29" spans="2:6" ht="29.25" customHeight="1" x14ac:dyDescent="0.25">
      <c r="B29" s="56" t="s">
        <v>13</v>
      </c>
      <c r="C29" s="56"/>
      <c r="D29" s="57">
        <f>SUM(E26:E28)</f>
        <v>780000</v>
      </c>
      <c r="E29" s="57"/>
    </row>
    <row r="30" spans="2:6" ht="30" customHeight="1" x14ac:dyDescent="0.25">
      <c r="B30" s="58" t="s">
        <v>4</v>
      </c>
      <c r="C30" s="58"/>
      <c r="D30" s="50">
        <f>ROUND((1-$D$10)*$D29,0)</f>
        <v>780000</v>
      </c>
      <c r="E30" s="50"/>
    </row>
  </sheetData>
  <mergeCells count="31">
    <mergeCell ref="D30:E30"/>
    <mergeCell ref="B4:E4"/>
    <mergeCell ref="B24:E24"/>
    <mergeCell ref="B25:C25"/>
    <mergeCell ref="B26:C26"/>
    <mergeCell ref="B27:C27"/>
    <mergeCell ref="B28:C28"/>
    <mergeCell ref="B29:C29"/>
    <mergeCell ref="D29:E29"/>
    <mergeCell ref="B30:C30"/>
    <mergeCell ref="B21:C21"/>
    <mergeCell ref="B22:C22"/>
    <mergeCell ref="B23:C23"/>
    <mergeCell ref="D23:E23"/>
    <mergeCell ref="D22:E22"/>
    <mergeCell ref="D21:E21"/>
    <mergeCell ref="B18:E18"/>
    <mergeCell ref="B19:C19"/>
    <mergeCell ref="D19:E19"/>
    <mergeCell ref="B20:E20"/>
    <mergeCell ref="F8:M9"/>
    <mergeCell ref="B13:E13"/>
    <mergeCell ref="B14:C14"/>
    <mergeCell ref="D14:E14"/>
    <mergeCell ref="B15:C15"/>
    <mergeCell ref="D15:E15"/>
    <mergeCell ref="B3:E3"/>
    <mergeCell ref="A6:A7"/>
    <mergeCell ref="E6:E7"/>
    <mergeCell ref="B10:C10"/>
    <mergeCell ref="D10:E10"/>
  </mergeCells>
  <dataValidations count="1">
    <dataValidation type="list" allowBlank="1" showInputMessage="1" showErrorMessage="1" sqref="D6:D9">
      <formula1>"s,n"</formula1>
    </dataValidation>
  </dataValidation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90ED1E39934607439541E74D6BCB21DF" ma:contentTypeVersion="4" ma:contentTypeDescription="Creare un nuovo documento." ma:contentTypeScope="" ma:versionID="f6ff2d0ca449a49c13b4fdb8e0600914">
  <xsd:schema xmlns:xsd="http://www.w3.org/2001/XMLSchema" xmlns:xs="http://www.w3.org/2001/XMLSchema" xmlns:p="http://schemas.microsoft.com/office/2006/metadata/properties" xmlns:ns2="83a92a89-9555-41df-a194-93cbe344a4df" targetNamespace="http://schemas.microsoft.com/office/2006/metadata/properties" ma:root="true" ma:fieldsID="725a6c0beb6e5659ea72c1fa003ab3e4" ns2:_="">
    <xsd:import namespace="83a92a89-9555-41df-a194-93cbe344a4d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3a92a89-9555-41df-a194-93cbe344a4d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2ED81EE4-F3DB-4D30-9D3F-08CD3184C2C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79278E0-3E3C-47E1-9966-E46BE7D58D5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3a92a89-9555-41df-a194-93cbe344a4d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9875FEAB-40BA-4BAB-BFAF-1E0E20AF2933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ISTRUZIONI</vt:lpstr>
      <vt:lpstr>GARANZIE CONVENZIONE-AQ</vt:lpstr>
    </vt:vector>
  </TitlesOfParts>
  <Company>CONSIP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 sparro</dc:creator>
  <cp:lastModifiedBy>Enzo Pistorio</cp:lastModifiedBy>
  <dcterms:created xsi:type="dcterms:W3CDTF">2016-02-02T10:53:31Z</dcterms:created>
  <dcterms:modified xsi:type="dcterms:W3CDTF">2024-03-19T14:24:21Z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0x01010090ED1E39934607439541E74D6BCB21DF</vt:lpwstr>
  </property>
</Properties>
</file>