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7044" tabRatio="635" activeTab="1"/>
  </bookViews>
  <sheets>
    <sheet name="ISTRUZIONI" sheetId="15" r:id="rId1"/>
    <sheet name="GARANZIE CONTRATTO SINGOLO" sheetId="16" r:id="rId2"/>
  </sheets>
  <calcPr calcId="162913"/>
</workbook>
</file>

<file path=xl/calcChain.xml><?xml version="1.0" encoding="utf-8"?>
<calcChain xmlns="http://schemas.openxmlformats.org/spreadsheetml/2006/main">
  <c r="E9" i="16" l="1"/>
  <c r="D14" i="16"/>
  <c r="D23" i="16" l="1"/>
  <c r="E23" i="16" s="1"/>
  <c r="D22" i="16"/>
  <c r="E22" i="16" s="1"/>
  <c r="E21" i="16"/>
  <c r="E6" i="16"/>
  <c r="D10" i="16" s="1"/>
  <c r="D15" i="16" l="1"/>
  <c r="D24" i="16"/>
  <c r="D25" i="16" l="1"/>
</calcChain>
</file>

<file path=xl/sharedStrings.xml><?xml version="1.0" encoding="utf-8"?>
<sst xmlns="http://schemas.openxmlformats.org/spreadsheetml/2006/main" count="36" uniqueCount="34">
  <si>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</si>
  <si>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</si>
  <si>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</si>
  <si>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</si>
  <si>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</si>
  <si>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</si>
  <si>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</si>
  <si>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</si>
  <si>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</si>
  <si>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</si>
  <si>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</si>
  <si>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</si>
  <si>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</si>
  <si>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</si>
  <si>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</si>
  <si>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</si>
  <si>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</si>
  <si>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</si>
  <si>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</si>
  <si>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</si>
  <si>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</si>
  <si>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</si>
  <si>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</si>
  <si>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</si>
  <si>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</si>
  <si>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</si>
  <si>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</si>
  <si>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</si>
  <si>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</si>
  <si>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</si>
  <si>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</si>
  <si>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27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</si>
  <si>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par.27 del disciplinare di gara (NB: il valore è indicato preventivamente a solo titolo di esempio)</t>
    </r>
  </si>
  <si>
    <t>Sistemi di gestione per la Sicurezza delle Informazioni ISO/IEC 27001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</si>
</sst>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9" fontId="17" fillId="0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52" sqref="C52"/>
    </sheetView>
  </sheetViews>
  <sheetFormatPr defaultRowHeight="14.4" x14ac:dyDescent="0.3"/>
  <cols>
    <col min="3" max="3" width="20.21875" customWidth="1"/>
    <col min="4" max="4" width="86" customWidth="1"/>
  </cols>
  <sheetData>
    <row r="1" spans="1:4" x14ac:dyDescent="0.3">
      <c r="A1" t="s">
        <v>15</v>
      </c>
    </row>
    <row r="4" spans="1:4" s="23" customFormat="1" ht="31.5" customHeight="1" x14ac:dyDescent="0.3">
      <c r="C4" s="26" t="s">
        <v>16</v>
      </c>
      <c r="D4" s="26"/>
    </row>
    <row r="5" spans="1:4" s="23" customFormat="1" ht="31.5" customHeight="1" x14ac:dyDescent="0.3">
      <c r="C5" s="26" t="s">
        <v>17</v>
      </c>
      <c r="D5" s="26"/>
    </row>
    <row r="6" spans="1:4" s="23" customFormat="1" ht="31.5" customHeight="1" x14ac:dyDescent="0.3">
      <c r="C6" s="26" t="s">
        <v>18</v>
      </c>
      <c r="D6" s="26"/>
    </row>
    <row r="7" spans="1:4" x14ac:dyDescent="0.3">
      <c r="C7" s="27"/>
      <c r="D7" s="27"/>
    </row>
    <row r="8" spans="1:4" x14ac:dyDescent="0.3">
      <c r="C8" s="26" t="s">
        <v>19</v>
      </c>
      <c r="D8" s="26"/>
    </row>
    <row r="9" spans="1:4" ht="34.5" customHeight="1" x14ac:dyDescent="0.3">
      <c r="C9" s="20" t="s">
        <v>20</v>
      </c>
      <c r="D9" s="19" t="s">
        <v>26</v>
      </c>
    </row>
    <row r="10" spans="1:4" ht="34.5" customHeight="1" x14ac:dyDescent="0.3">
      <c r="C10" s="21" t="s">
        <v>21</v>
      </c>
      <c r="D10" s="19" t="s">
        <v>22</v>
      </c>
    </row>
    <row r="11" spans="1:4" ht="34.5" customHeight="1" x14ac:dyDescent="0.3">
      <c r="C11" s="22" t="s">
        <v>23</v>
      </c>
      <c r="D11" s="19" t="s">
        <v>24</v>
      </c>
    </row>
    <row r="12" spans="1:4" x14ac:dyDescent="0.3">
      <c r="C12" s="19"/>
      <c r="D12" s="19"/>
    </row>
    <row r="13" spans="1:4" x14ac:dyDescent="0.3">
      <c r="C13" s="18"/>
    </row>
    <row r="14" spans="1:4" x14ac:dyDescent="0.3">
      <c r="C14" s="18"/>
    </row>
    <row r="15" spans="1:4" x14ac:dyDescent="0.3">
      <c r="C15" s="18"/>
    </row>
    <row r="16" spans="1:4" x14ac:dyDescent="0.3">
      <c r="C16" s="18"/>
    </row>
    <row r="17" spans="3:3" x14ac:dyDescent="0.3">
      <c r="C17" s="18"/>
    </row>
    <row r="18" spans="3:3" x14ac:dyDescent="0.3">
      <c r="C18" s="18"/>
    </row>
    <row r="19" spans="3:3" x14ac:dyDescent="0.3">
      <c r="C19" s="18"/>
    </row>
    <row r="20" spans="3:3" x14ac:dyDescent="0.3">
      <c r="C20" s="18"/>
    </row>
    <row r="21" spans="3:3" x14ac:dyDescent="0.3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zoomScaleNormal="100" zoomScaleSheetLayoutView="97" workbookViewId="0">
      <selection activeCell="G9" sqref="G9"/>
    </sheetView>
  </sheetViews>
  <sheetFormatPr defaultRowHeight="14.4" x14ac:dyDescent="0.3"/>
  <cols>
    <col min="1" max="1" width="5.21875" customWidth="1"/>
    <col min="2" max="2" width="42.77734375" customWidth="1"/>
    <col min="3" max="3" width="13.5546875" customWidth="1"/>
    <col min="5" max="5" width="14.21875" customWidth="1"/>
    <col min="7" max="7" width="35.88671875" bestFit="1" customWidth="1"/>
  </cols>
  <sheetData>
    <row r="2" spans="1:13" x14ac:dyDescent="0.3">
      <c r="B2" s="1"/>
      <c r="C2" s="1"/>
      <c r="D2" s="1"/>
      <c r="E2" s="1"/>
      <c r="F2" s="1"/>
    </row>
    <row r="3" spans="1:13" ht="28.5" customHeight="1" x14ac:dyDescent="0.3">
      <c r="B3" s="38" t="s">
        <v>11</v>
      </c>
      <c r="C3" s="38"/>
      <c r="D3" s="38"/>
      <c r="E3" s="38"/>
      <c r="F3" s="1"/>
    </row>
    <row r="4" spans="1:13" ht="28.5" customHeight="1" x14ac:dyDescent="0.3">
      <c r="B4" s="49" t="s">
        <v>12</v>
      </c>
      <c r="C4" s="50"/>
      <c r="D4" s="50"/>
      <c r="E4" s="51"/>
      <c r="F4" s="1"/>
    </row>
    <row r="5" spans="1:13" ht="27.6" x14ac:dyDescent="0.3">
      <c r="B5" s="10" t="s">
        <v>2</v>
      </c>
      <c r="C5" s="10" t="s">
        <v>1</v>
      </c>
      <c r="D5" s="10" t="s">
        <v>0</v>
      </c>
      <c r="E5" s="10" t="s">
        <v>3</v>
      </c>
      <c r="F5" s="1"/>
    </row>
    <row r="6" spans="1:13" x14ac:dyDescent="0.3">
      <c r="A6" s="52"/>
      <c r="B6" s="8" t="s">
        <v>5</v>
      </c>
      <c r="C6" s="3">
        <v>0.3</v>
      </c>
      <c r="D6" s="6" t="s">
        <v>25</v>
      </c>
      <c r="E6" s="53">
        <f>IF(D7="s",C7,IF(D6="s",C6,0))</f>
        <v>0</v>
      </c>
      <c r="F6" s="1"/>
    </row>
    <row r="7" spans="1:13" ht="27.6" x14ac:dyDescent="0.3">
      <c r="A7" s="52"/>
      <c r="B7" s="8" t="s">
        <v>6</v>
      </c>
      <c r="C7" s="3">
        <v>0.5</v>
      </c>
      <c r="D7" s="6" t="s">
        <v>25</v>
      </c>
      <c r="E7" s="54"/>
      <c r="F7" s="1"/>
    </row>
    <row r="8" spans="1:13" x14ac:dyDescent="0.3">
      <c r="B8" s="11" t="s">
        <v>7</v>
      </c>
      <c r="C8" s="12"/>
      <c r="D8" s="13"/>
      <c r="E8" s="14"/>
      <c r="F8" s="55"/>
      <c r="G8" s="56"/>
      <c r="H8" s="56"/>
      <c r="I8" s="56"/>
      <c r="J8" s="56"/>
      <c r="K8" s="56"/>
      <c r="L8" s="56"/>
      <c r="M8" s="56"/>
    </row>
    <row r="9" spans="1:13" ht="27.6" x14ac:dyDescent="0.3">
      <c r="B9" s="8" t="s">
        <v>33</v>
      </c>
      <c r="C9" s="3">
        <v>0.2</v>
      </c>
      <c r="D9" s="6" t="s">
        <v>25</v>
      </c>
      <c r="E9" s="9">
        <f>IF(D9="s",C9,0)</f>
        <v>0</v>
      </c>
      <c r="F9" s="25"/>
      <c r="G9" s="25"/>
      <c r="H9" s="25"/>
      <c r="I9" s="25"/>
      <c r="J9" s="25"/>
      <c r="K9" s="25"/>
      <c r="L9" s="25"/>
      <c r="M9" s="25"/>
    </row>
    <row r="10" spans="1:13" ht="43.5" customHeight="1" x14ac:dyDescent="0.3">
      <c r="B10" s="35" t="s">
        <v>4</v>
      </c>
      <c r="C10" s="36"/>
      <c r="D10" s="37">
        <f>IFERROR(1-(1-E6)*(1-E9),1-(1-E6)*(1-E9))</f>
        <v>0</v>
      </c>
      <c r="E10" s="37"/>
      <c r="F10" s="5"/>
    </row>
    <row r="11" spans="1:13" x14ac:dyDescent="0.3">
      <c r="B11" s="1"/>
      <c r="C11" s="1"/>
      <c r="D11" s="1"/>
      <c r="E11" s="1"/>
      <c r="F11" s="1"/>
    </row>
    <row r="13" spans="1:13" ht="27" customHeight="1" x14ac:dyDescent="0.3">
      <c r="B13" s="38" t="s">
        <v>8</v>
      </c>
      <c r="C13" s="38"/>
      <c r="D13" s="38"/>
      <c r="E13" s="38"/>
    </row>
    <row r="14" spans="1:13" ht="60.75" customHeight="1" x14ac:dyDescent="0.3">
      <c r="B14" s="45" t="s">
        <v>30</v>
      </c>
      <c r="C14" s="46"/>
      <c r="D14" s="43">
        <f>((945984)*(1+20%))*2%</f>
        <v>22703.616000000002</v>
      </c>
      <c r="E14" s="44"/>
      <c r="F14" s="33"/>
      <c r="G14" s="34"/>
      <c r="H14" s="34"/>
      <c r="I14" s="34"/>
      <c r="J14" s="34"/>
      <c r="K14" s="34"/>
      <c r="L14" s="34"/>
      <c r="M14" s="34"/>
    </row>
    <row r="15" spans="1:13" x14ac:dyDescent="0.3">
      <c r="B15" s="47" t="s">
        <v>9</v>
      </c>
      <c r="C15" s="48"/>
      <c r="D15" s="31">
        <f>ROUND((1-$D$10)*$D14,0)</f>
        <v>22704</v>
      </c>
      <c r="E15" s="31"/>
    </row>
    <row r="18" spans="2:6" ht="31.5" customHeight="1" x14ac:dyDescent="0.3">
      <c r="B18" s="38" t="s">
        <v>27</v>
      </c>
      <c r="C18" s="39"/>
      <c r="D18" s="39"/>
      <c r="E18" s="40"/>
      <c r="F18" s="15"/>
    </row>
    <row r="19" spans="2:6" ht="61.5" customHeight="1" x14ac:dyDescent="0.3">
      <c r="B19" s="41" t="s">
        <v>31</v>
      </c>
      <c r="C19" s="42"/>
      <c r="D19" s="43">
        <v>1000000</v>
      </c>
      <c r="E19" s="44"/>
      <c r="F19" s="4"/>
    </row>
    <row r="20" spans="2:6" ht="44.25" customHeight="1" x14ac:dyDescent="0.3">
      <c r="B20" s="32" t="s">
        <v>32</v>
      </c>
      <c r="C20" s="32"/>
      <c r="D20" s="7">
        <v>0.24</v>
      </c>
      <c r="E20" s="16"/>
      <c r="F20" s="4"/>
    </row>
    <row r="21" spans="2:6" ht="29.25" customHeight="1" x14ac:dyDescent="0.3">
      <c r="B21" s="32" t="s">
        <v>10</v>
      </c>
      <c r="C21" s="32"/>
      <c r="D21" s="24">
        <v>0.1</v>
      </c>
      <c r="E21" s="2">
        <f>D21*D$19</f>
        <v>100000</v>
      </c>
      <c r="F21" s="4"/>
    </row>
    <row r="22" spans="2:6" ht="29.25" customHeight="1" x14ac:dyDescent="0.3">
      <c r="B22" s="32" t="s">
        <v>13</v>
      </c>
      <c r="C22" s="32"/>
      <c r="D22" s="17">
        <f>IF(D20&gt;10%,MIN(D20-10%,10%),0%)</f>
        <v>0.1</v>
      </c>
      <c r="E22" s="2">
        <f>D22*D$19</f>
        <v>100000</v>
      </c>
    </row>
    <row r="23" spans="2:6" ht="29.25" customHeight="1" x14ac:dyDescent="0.3">
      <c r="B23" s="32" t="s">
        <v>14</v>
      </c>
      <c r="C23" s="32"/>
      <c r="D23" s="17">
        <f>IF(D20&gt;20%,2*(D20-20%),0%)</f>
        <v>7.999999999999996E-2</v>
      </c>
      <c r="E23" s="2">
        <f>D23*D$19</f>
        <v>79999.999999999956</v>
      </c>
    </row>
    <row r="24" spans="2:6" ht="29.25" customHeight="1" x14ac:dyDescent="0.3">
      <c r="B24" s="28" t="s">
        <v>29</v>
      </c>
      <c r="C24" s="28"/>
      <c r="D24" s="29">
        <f>SUM(E21:E23)</f>
        <v>279999.99999999994</v>
      </c>
      <c r="E24" s="29"/>
    </row>
    <row r="25" spans="2:6" ht="30" customHeight="1" x14ac:dyDescent="0.3">
      <c r="B25" s="30" t="s">
        <v>28</v>
      </c>
      <c r="C25" s="30"/>
      <c r="D25" s="31">
        <f>ROUND((1-$D$10)*$D24,0)</f>
        <v>280000</v>
      </c>
      <c r="E25" s="31"/>
    </row>
  </sheetData>
  <mergeCells count="24">
    <mergeCell ref="B3:E3"/>
    <mergeCell ref="B4:E4"/>
    <mergeCell ref="A6:A7"/>
    <mergeCell ref="E6:E7"/>
    <mergeCell ref="F8:M8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24:C24"/>
    <mergeCell ref="D24:E24"/>
    <mergeCell ref="B25:C25"/>
    <mergeCell ref="D25:E25"/>
    <mergeCell ref="B20:C20"/>
    <mergeCell ref="B21:C21"/>
    <mergeCell ref="B22:C22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2023-11-27T07:14:10Z</dcterms:created>
  <dcterms:modified xsi:type="dcterms:W3CDTF">2023-11-27T07:14:42Z</dcterms:modified>
</cp:coreProperties>
</file>