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200" windowHeight="5890" activeTab="2"/>
  </bookViews>
  <sheets>
    <sheet name="Indicazioni per la compilazione" sheetId="3" r:id="rId1"/>
    <sheet name="MANODOPERA" sheetId="1" r:id="rId2"/>
    <sheet name="PREZZI OFFERTI" sheetId="2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9" i="1" l="1"/>
  <c r="I9" i="1" s="1"/>
  <c r="H8" i="1"/>
  <c r="I8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6" i="1"/>
  <c r="H4" i="1" l="1"/>
  <c r="N3" i="2"/>
  <c r="I3" i="2"/>
  <c r="H3" i="2"/>
  <c r="L3" i="2" l="1"/>
  <c r="H113" i="2"/>
  <c r="I113" i="2" s="1"/>
  <c r="M113" i="2" s="1"/>
  <c r="H116" i="2"/>
  <c r="L116" i="2" s="1"/>
  <c r="M3" i="2"/>
  <c r="N9" i="2"/>
  <c r="N10" i="2"/>
  <c r="N11" i="2"/>
  <c r="N12" i="2"/>
  <c r="N13" i="2"/>
  <c r="N14" i="2"/>
  <c r="N15" i="2"/>
  <c r="N16" i="2"/>
  <c r="N17" i="2"/>
  <c r="N18" i="2"/>
  <c r="N19" i="2"/>
  <c r="N20" i="2"/>
  <c r="N21" i="2"/>
  <c r="N22" i="2"/>
  <c r="N23" i="2"/>
  <c r="N24" i="2"/>
  <c r="N25" i="2"/>
  <c r="N26" i="2"/>
  <c r="N27" i="2"/>
  <c r="N28" i="2"/>
  <c r="L29" i="2"/>
  <c r="N29" i="2"/>
  <c r="N30" i="2"/>
  <c r="L31" i="2"/>
  <c r="N31" i="2"/>
  <c r="N32" i="2"/>
  <c r="N33" i="2"/>
  <c r="N34" i="2"/>
  <c r="L35" i="2"/>
  <c r="N35" i="2"/>
  <c r="N36" i="2"/>
  <c r="L37" i="2"/>
  <c r="N37" i="2"/>
  <c r="M38" i="2"/>
  <c r="N38" i="2"/>
  <c r="N39" i="2"/>
  <c r="N40" i="2"/>
  <c r="N41" i="2"/>
  <c r="N42" i="2"/>
  <c r="L43" i="2"/>
  <c r="N43" i="2"/>
  <c r="N44" i="2"/>
  <c r="L45" i="2"/>
  <c r="N45" i="2"/>
  <c r="N46" i="2"/>
  <c r="L47" i="2"/>
  <c r="M47" i="2"/>
  <c r="N47" i="2"/>
  <c r="N48" i="2"/>
  <c r="L49" i="2"/>
  <c r="N49" i="2"/>
  <c r="N50" i="2"/>
  <c r="N51" i="2"/>
  <c r="N52" i="2"/>
  <c r="N53" i="2"/>
  <c r="N54" i="2"/>
  <c r="L55" i="2"/>
  <c r="M55" i="2"/>
  <c r="N55" i="2"/>
  <c r="N56" i="2"/>
  <c r="L57" i="2"/>
  <c r="N57" i="2"/>
  <c r="N58" i="2"/>
  <c r="N59" i="2"/>
  <c r="N60" i="2"/>
  <c r="L61" i="2"/>
  <c r="N61" i="2"/>
  <c r="N62" i="2"/>
  <c r="L63" i="2"/>
  <c r="M63" i="2"/>
  <c r="N63" i="2"/>
  <c r="N64" i="2"/>
  <c r="N65" i="2"/>
  <c r="N66" i="2"/>
  <c r="N67" i="2"/>
  <c r="N68" i="2"/>
  <c r="N69" i="2"/>
  <c r="N70" i="2"/>
  <c r="N71" i="2"/>
  <c r="N72" i="2"/>
  <c r="L73" i="2"/>
  <c r="N73" i="2"/>
  <c r="L74" i="2"/>
  <c r="N74" i="2"/>
  <c r="L75" i="2"/>
  <c r="N75" i="2"/>
  <c r="N76" i="2"/>
  <c r="N77" i="2"/>
  <c r="N78" i="2"/>
  <c r="N79" i="2"/>
  <c r="L80" i="2"/>
  <c r="M80" i="2"/>
  <c r="N80" i="2"/>
  <c r="N81" i="2"/>
  <c r="L82" i="2"/>
  <c r="N82" i="2"/>
  <c r="L83" i="2"/>
  <c r="N83" i="2"/>
  <c r="N84" i="2"/>
  <c r="N85" i="2"/>
  <c r="N86" i="2"/>
  <c r="N87" i="2"/>
  <c r="N88" i="2"/>
  <c r="L89" i="2"/>
  <c r="N89" i="2"/>
  <c r="N90" i="2"/>
  <c r="L91" i="2"/>
  <c r="N91" i="2"/>
  <c r="N92" i="2"/>
  <c r="N93" i="2"/>
  <c r="N94" i="2"/>
  <c r="N95" i="2"/>
  <c r="N96" i="2"/>
  <c r="N97" i="2"/>
  <c r="N98" i="2"/>
  <c r="L99" i="2"/>
  <c r="N99" i="2"/>
  <c r="N100" i="2"/>
  <c r="L101" i="2"/>
  <c r="N101" i="2"/>
  <c r="N102" i="2"/>
  <c r="L103" i="2"/>
  <c r="M103" i="2"/>
  <c r="N103" i="2"/>
  <c r="N104" i="2"/>
  <c r="L105" i="2"/>
  <c r="N105" i="2"/>
  <c r="N106" i="2"/>
  <c r="N107" i="2"/>
  <c r="N108" i="2"/>
  <c r="N109" i="2"/>
  <c r="N110" i="2"/>
  <c r="L111" i="2"/>
  <c r="M111" i="2"/>
  <c r="N111" i="2"/>
  <c r="N112" i="2"/>
  <c r="N113" i="2"/>
  <c r="N114" i="2"/>
  <c r="N115" i="2"/>
  <c r="N116" i="2"/>
  <c r="N117" i="2"/>
  <c r="H23" i="2"/>
  <c r="I23" i="2" s="1"/>
  <c r="M23" i="2" s="1"/>
  <c r="H24" i="2"/>
  <c r="L24" i="2" s="1"/>
  <c r="H25" i="2"/>
  <c r="I25" i="2" s="1"/>
  <c r="M25" i="2" s="1"/>
  <c r="H26" i="2"/>
  <c r="I26" i="2" s="1"/>
  <c r="M26" i="2" s="1"/>
  <c r="H27" i="2"/>
  <c r="I27" i="2" s="1"/>
  <c r="M27" i="2" s="1"/>
  <c r="H28" i="2"/>
  <c r="L28" i="2" s="1"/>
  <c r="I28" i="2"/>
  <c r="M28" i="2" s="1"/>
  <c r="H29" i="2"/>
  <c r="I29" i="2"/>
  <c r="M29" i="2" s="1"/>
  <c r="H30" i="2"/>
  <c r="I30" i="2" s="1"/>
  <c r="M30" i="2" s="1"/>
  <c r="H31" i="2"/>
  <c r="I31" i="2" s="1"/>
  <c r="M31" i="2" s="1"/>
  <c r="H32" i="2"/>
  <c r="L32" i="2" s="1"/>
  <c r="H33" i="2"/>
  <c r="L33" i="2" s="1"/>
  <c r="H34" i="2"/>
  <c r="L34" i="2" s="1"/>
  <c r="I34" i="2"/>
  <c r="M34" i="2" s="1"/>
  <c r="H35" i="2"/>
  <c r="I35" i="2" s="1"/>
  <c r="M35" i="2" s="1"/>
  <c r="H36" i="2"/>
  <c r="L36" i="2" s="1"/>
  <c r="I36" i="2"/>
  <c r="M36" i="2" s="1"/>
  <c r="H37" i="2"/>
  <c r="I37" i="2"/>
  <c r="M37" i="2" s="1"/>
  <c r="H38" i="2"/>
  <c r="L38" i="2" s="1"/>
  <c r="I38" i="2"/>
  <c r="H39" i="2"/>
  <c r="I39" i="2" s="1"/>
  <c r="M39" i="2" s="1"/>
  <c r="H40" i="2"/>
  <c r="L40" i="2" s="1"/>
  <c r="H41" i="2"/>
  <c r="I41" i="2" s="1"/>
  <c r="M41" i="2" s="1"/>
  <c r="H42" i="2"/>
  <c r="L42" i="2" s="1"/>
  <c r="H43" i="2"/>
  <c r="I43" i="2" s="1"/>
  <c r="M43" i="2" s="1"/>
  <c r="H44" i="2"/>
  <c r="I44" i="2" s="1"/>
  <c r="M44" i="2" s="1"/>
  <c r="H45" i="2"/>
  <c r="I45" i="2"/>
  <c r="M45" i="2" s="1"/>
  <c r="H46" i="2"/>
  <c r="L46" i="2" s="1"/>
  <c r="I46" i="2"/>
  <c r="M46" i="2" s="1"/>
  <c r="H47" i="2"/>
  <c r="I47" i="2" s="1"/>
  <c r="H48" i="2"/>
  <c r="L48" i="2" s="1"/>
  <c r="I48" i="2"/>
  <c r="M48" i="2" s="1"/>
  <c r="H49" i="2"/>
  <c r="I49" i="2" s="1"/>
  <c r="M49" i="2" s="1"/>
  <c r="H50" i="2"/>
  <c r="L50" i="2" s="1"/>
  <c r="H51" i="2"/>
  <c r="I51" i="2" s="1"/>
  <c r="M51" i="2" s="1"/>
  <c r="H52" i="2"/>
  <c r="L52" i="2" s="1"/>
  <c r="I52" i="2"/>
  <c r="M52" i="2" s="1"/>
  <c r="H53" i="2"/>
  <c r="L53" i="2" s="1"/>
  <c r="H54" i="2"/>
  <c r="L54" i="2" s="1"/>
  <c r="I54" i="2"/>
  <c r="M54" i="2" s="1"/>
  <c r="H55" i="2"/>
  <c r="I55" i="2" s="1"/>
  <c r="H56" i="2"/>
  <c r="L56" i="2" s="1"/>
  <c r="H57" i="2"/>
  <c r="I57" i="2"/>
  <c r="M57" i="2" s="1"/>
  <c r="H58" i="2"/>
  <c r="L58" i="2" s="1"/>
  <c r="H59" i="2"/>
  <c r="I59" i="2" s="1"/>
  <c r="M59" i="2" s="1"/>
  <c r="H60" i="2"/>
  <c r="L60" i="2" s="1"/>
  <c r="I60" i="2"/>
  <c r="M60" i="2" s="1"/>
  <c r="H61" i="2"/>
  <c r="I61" i="2"/>
  <c r="M61" i="2" s="1"/>
  <c r="H62" i="2"/>
  <c r="I62" i="2" s="1"/>
  <c r="M62" i="2" s="1"/>
  <c r="H63" i="2"/>
  <c r="I63" i="2" s="1"/>
  <c r="H64" i="2"/>
  <c r="L64" i="2" s="1"/>
  <c r="H65" i="2"/>
  <c r="L65" i="2" s="1"/>
  <c r="H66" i="2"/>
  <c r="I66" i="2" s="1"/>
  <c r="M66" i="2" s="1"/>
  <c r="H67" i="2"/>
  <c r="I67" i="2" s="1"/>
  <c r="M67" i="2" s="1"/>
  <c r="H68" i="2"/>
  <c r="I68" i="2" s="1"/>
  <c r="M68" i="2" s="1"/>
  <c r="H69" i="2"/>
  <c r="L69" i="2" s="1"/>
  <c r="H70" i="2"/>
  <c r="L70" i="2" s="1"/>
  <c r="H71" i="2"/>
  <c r="I71" i="2" s="1"/>
  <c r="M71" i="2" s="1"/>
  <c r="H72" i="2"/>
  <c r="I72" i="2" s="1"/>
  <c r="M72" i="2" s="1"/>
  <c r="H73" i="2"/>
  <c r="I73" i="2"/>
  <c r="M73" i="2" s="1"/>
  <c r="H74" i="2"/>
  <c r="I74" i="2"/>
  <c r="M74" i="2" s="1"/>
  <c r="H75" i="2"/>
  <c r="I75" i="2" s="1"/>
  <c r="M75" i="2" s="1"/>
  <c r="H76" i="2"/>
  <c r="L76" i="2" s="1"/>
  <c r="I76" i="2"/>
  <c r="M76" i="2" s="1"/>
  <c r="H77" i="2"/>
  <c r="L77" i="2" s="1"/>
  <c r="H78" i="2"/>
  <c r="L78" i="2" s="1"/>
  <c r="H79" i="2"/>
  <c r="I79" i="2" s="1"/>
  <c r="M79" i="2" s="1"/>
  <c r="H80" i="2"/>
  <c r="I80" i="2"/>
  <c r="H81" i="2"/>
  <c r="I81" i="2" s="1"/>
  <c r="M81" i="2" s="1"/>
  <c r="H82" i="2"/>
  <c r="I82" i="2"/>
  <c r="M82" i="2" s="1"/>
  <c r="H83" i="2"/>
  <c r="I83" i="2" s="1"/>
  <c r="M83" i="2" s="1"/>
  <c r="H84" i="2"/>
  <c r="L84" i="2" s="1"/>
  <c r="H85" i="2"/>
  <c r="L85" i="2" s="1"/>
  <c r="I85" i="2"/>
  <c r="M85" i="2" s="1"/>
  <c r="H86" i="2"/>
  <c r="I86" i="2" s="1"/>
  <c r="M86" i="2" s="1"/>
  <c r="H87" i="2"/>
  <c r="I87" i="2" s="1"/>
  <c r="M87" i="2" s="1"/>
  <c r="H88" i="2"/>
  <c r="L88" i="2" s="1"/>
  <c r="I88" i="2"/>
  <c r="M88" i="2" s="1"/>
  <c r="H89" i="2"/>
  <c r="I89" i="2"/>
  <c r="M89" i="2" s="1"/>
  <c r="H90" i="2"/>
  <c r="L90" i="2" s="1"/>
  <c r="H91" i="2"/>
  <c r="I91" i="2" s="1"/>
  <c r="M91" i="2" s="1"/>
  <c r="H92" i="2"/>
  <c r="I92" i="2" s="1"/>
  <c r="M92" i="2" s="1"/>
  <c r="H93" i="2"/>
  <c r="L93" i="2" s="1"/>
  <c r="H94" i="2"/>
  <c r="L94" i="2" s="1"/>
  <c r="H95" i="2"/>
  <c r="I95" i="2" s="1"/>
  <c r="M95" i="2" s="1"/>
  <c r="H96" i="2"/>
  <c r="L96" i="2" s="1"/>
  <c r="H97" i="2"/>
  <c r="I97" i="2" s="1"/>
  <c r="M97" i="2" s="1"/>
  <c r="H98" i="2"/>
  <c r="L98" i="2" s="1"/>
  <c r="H99" i="2"/>
  <c r="I99" i="2" s="1"/>
  <c r="M99" i="2" s="1"/>
  <c r="H100" i="2"/>
  <c r="I100" i="2" s="1"/>
  <c r="M100" i="2" s="1"/>
  <c r="H101" i="2"/>
  <c r="I101" i="2"/>
  <c r="M101" i="2" s="1"/>
  <c r="H102" i="2"/>
  <c r="L102" i="2" s="1"/>
  <c r="I102" i="2"/>
  <c r="M102" i="2" s="1"/>
  <c r="H103" i="2"/>
  <c r="I103" i="2" s="1"/>
  <c r="H104" i="2"/>
  <c r="L104" i="2" s="1"/>
  <c r="I104" i="2"/>
  <c r="M104" i="2" s="1"/>
  <c r="H105" i="2"/>
  <c r="I105" i="2" s="1"/>
  <c r="M105" i="2" s="1"/>
  <c r="H106" i="2"/>
  <c r="L106" i="2" s="1"/>
  <c r="H107" i="2"/>
  <c r="I107" i="2" s="1"/>
  <c r="M107" i="2" s="1"/>
  <c r="H108" i="2"/>
  <c r="L108" i="2" s="1"/>
  <c r="I108" i="2"/>
  <c r="M108" i="2" s="1"/>
  <c r="H109" i="2"/>
  <c r="L109" i="2" s="1"/>
  <c r="H110" i="2"/>
  <c r="L110" i="2" s="1"/>
  <c r="I110" i="2"/>
  <c r="M110" i="2" s="1"/>
  <c r="H111" i="2"/>
  <c r="I111" i="2" s="1"/>
  <c r="H112" i="2"/>
  <c r="L112" i="2" s="1"/>
  <c r="H114" i="2"/>
  <c r="L114" i="2" s="1"/>
  <c r="I114" i="2"/>
  <c r="M114" i="2" s="1"/>
  <c r="H115" i="2"/>
  <c r="I115" i="2" s="1"/>
  <c r="M115" i="2" s="1"/>
  <c r="I116" i="2"/>
  <c r="M116" i="2" s="1"/>
  <c r="H117" i="2"/>
  <c r="L117" i="2" s="1"/>
  <c r="H13" i="2"/>
  <c r="I13" i="2" s="1"/>
  <c r="M13" i="2" s="1"/>
  <c r="H14" i="2"/>
  <c r="I14" i="2" s="1"/>
  <c r="M14" i="2" s="1"/>
  <c r="H15" i="2"/>
  <c r="I15" i="2" s="1"/>
  <c r="M15" i="2" s="1"/>
  <c r="H16" i="2"/>
  <c r="I16" i="2" s="1"/>
  <c r="M16" i="2" s="1"/>
  <c r="H17" i="2"/>
  <c r="I17" i="2" s="1"/>
  <c r="M17" i="2" s="1"/>
  <c r="H18" i="2"/>
  <c r="I18" i="2" s="1"/>
  <c r="M18" i="2" s="1"/>
  <c r="H19" i="2"/>
  <c r="I19" i="2" s="1"/>
  <c r="M19" i="2" s="1"/>
  <c r="H20" i="2"/>
  <c r="L20" i="2" s="1"/>
  <c r="H21" i="2"/>
  <c r="L21" i="2" s="1"/>
  <c r="H22" i="2"/>
  <c r="L22" i="2" s="1"/>
  <c r="H9" i="2"/>
  <c r="I9" i="2" s="1"/>
  <c r="M9" i="2" s="1"/>
  <c r="H10" i="2"/>
  <c r="I10" i="2" s="1"/>
  <c r="M10" i="2" s="1"/>
  <c r="H11" i="2"/>
  <c r="I11" i="2" s="1"/>
  <c r="M11" i="2" s="1"/>
  <c r="H12" i="2"/>
  <c r="I12" i="2" s="1"/>
  <c r="M12" i="2" s="1"/>
  <c r="A4" i="2"/>
  <c r="A5" i="2" s="1"/>
  <c r="A6" i="2" s="1"/>
  <c r="A7" i="2" s="1"/>
  <c r="A8" i="2" s="1"/>
  <c r="H4" i="2"/>
  <c r="I4" i="2" s="1"/>
  <c r="M4" i="2" s="1"/>
  <c r="H5" i="2"/>
  <c r="I5" i="2" s="1"/>
  <c r="M5" i="2" s="1"/>
  <c r="H6" i="2"/>
  <c r="I6" i="2" s="1"/>
  <c r="M6" i="2" s="1"/>
  <c r="H7" i="2"/>
  <c r="I7" i="2" s="1"/>
  <c r="M7" i="2" s="1"/>
  <c r="H8" i="2"/>
  <c r="I8" i="2" s="1"/>
  <c r="M8" i="2" s="1"/>
  <c r="L26" i="2" l="1"/>
  <c r="L25" i="2"/>
  <c r="I22" i="2"/>
  <c r="M22" i="2" s="1"/>
  <c r="L14" i="2"/>
  <c r="L95" i="2"/>
  <c r="L87" i="2"/>
  <c r="L79" i="2"/>
  <c r="L71" i="2"/>
  <c r="L39" i="2"/>
  <c r="L23" i="2"/>
  <c r="L17" i="2"/>
  <c r="I20" i="2"/>
  <c r="M20" i="2" s="1"/>
  <c r="I94" i="2"/>
  <c r="M94" i="2" s="1"/>
  <c r="I112" i="2"/>
  <c r="M112" i="2" s="1"/>
  <c r="I98" i="2"/>
  <c r="M98" i="2" s="1"/>
  <c r="I93" i="2"/>
  <c r="M93" i="2" s="1"/>
  <c r="I84" i="2"/>
  <c r="M84" i="2" s="1"/>
  <c r="I70" i="2"/>
  <c r="M70" i="2" s="1"/>
  <c r="I65" i="2"/>
  <c r="M65" i="2" s="1"/>
  <c r="I56" i="2"/>
  <c r="M56" i="2" s="1"/>
  <c r="I42" i="2"/>
  <c r="M42" i="2" s="1"/>
  <c r="I33" i="2"/>
  <c r="M33" i="2" s="1"/>
  <c r="L100" i="2"/>
  <c r="L92" i="2"/>
  <c r="L68" i="2"/>
  <c r="L44" i="2"/>
  <c r="L11" i="2"/>
  <c r="I21" i="2"/>
  <c r="M21" i="2" s="1"/>
  <c r="L97" i="2"/>
  <c r="L81" i="2"/>
  <c r="L41" i="2"/>
  <c r="L19" i="2"/>
  <c r="I117" i="2"/>
  <c r="M117" i="2" s="1"/>
  <c r="I106" i="2"/>
  <c r="M106" i="2" s="1"/>
  <c r="I78" i="2"/>
  <c r="M78" i="2" s="1"/>
  <c r="I69" i="2"/>
  <c r="M69" i="2" s="1"/>
  <c r="I64" i="2"/>
  <c r="M64" i="2" s="1"/>
  <c r="I50" i="2"/>
  <c r="M50" i="2" s="1"/>
  <c r="I32" i="2"/>
  <c r="M32" i="2" s="1"/>
  <c r="L86" i="2"/>
  <c r="L62" i="2"/>
  <c r="L30" i="2"/>
  <c r="L16" i="2"/>
  <c r="L13" i="2"/>
  <c r="L107" i="2"/>
  <c r="L59" i="2"/>
  <c r="L67" i="2"/>
  <c r="L51" i="2"/>
  <c r="L27" i="2"/>
  <c r="L10" i="2"/>
  <c r="I24" i="2"/>
  <c r="M24" i="2" s="1"/>
  <c r="I96" i="2"/>
  <c r="M96" i="2" s="1"/>
  <c r="I77" i="2"/>
  <c r="M77" i="2" s="1"/>
  <c r="I58" i="2"/>
  <c r="M58" i="2" s="1"/>
  <c r="I40" i="2"/>
  <c r="M40" i="2" s="1"/>
  <c r="L72" i="2"/>
  <c r="L18" i="2"/>
  <c r="L4" i="2"/>
  <c r="I109" i="2"/>
  <c r="M109" i="2" s="1"/>
  <c r="I90" i="2"/>
  <c r="M90" i="2" s="1"/>
  <c r="I53" i="2"/>
  <c r="M53" i="2" s="1"/>
  <c r="L12" i="2"/>
  <c r="L9" i="2"/>
  <c r="L115" i="2"/>
  <c r="L66" i="2"/>
  <c r="L15" i="2"/>
  <c r="L113" i="2"/>
  <c r="A9" i="2"/>
  <c r="A10" i="2" s="1"/>
  <c r="A11" i="2" s="1"/>
  <c r="A12" i="2" s="1"/>
  <c r="N124" i="2" l="1"/>
  <c r="H7" i="1"/>
  <c r="I7" i="1" s="1"/>
  <c r="I6" i="1"/>
  <c r="H5" i="1" l="1"/>
  <c r="I5" i="1" s="1"/>
  <c r="H19" i="1"/>
  <c r="I19" i="1" s="1"/>
  <c r="N4" i="2" l="1"/>
  <c r="N5" i="2"/>
  <c r="N6" i="2"/>
  <c r="N7" i="2"/>
  <c r="N8" i="2"/>
  <c r="I4" i="1" l="1"/>
  <c r="L5" i="2" l="1"/>
  <c r="L6" i="2"/>
  <c r="L7" i="2"/>
  <c r="L8" i="2"/>
  <c r="N126" i="2" l="1"/>
  <c r="N130" i="2" s="1"/>
  <c r="I21" i="1"/>
  <c r="C128" i="2" l="1"/>
  <c r="C134" i="2" s="1"/>
</calcChain>
</file>

<file path=xl/sharedStrings.xml><?xml version="1.0" encoding="utf-8"?>
<sst xmlns="http://schemas.openxmlformats.org/spreadsheetml/2006/main" count="190" uniqueCount="170">
  <si>
    <t>N.</t>
  </si>
  <si>
    <t>TIPOLOGIA DI LAVORAZIONE</t>
  </si>
  <si>
    <t>COSTO CARTA</t>
  </si>
  <si>
    <t>COSTO BUSTE</t>
  </si>
  <si>
    <t>COSTO UNITARIO SINGOLA LAVORAZIONE</t>
  </si>
  <si>
    <t>Responsabile del Servizio</t>
  </si>
  <si>
    <t>n. risorse</t>
  </si>
  <si>
    <t>livello</t>
  </si>
  <si>
    <t>Contratto Applicato</t>
  </si>
  <si>
    <t>Figure professionali</t>
  </si>
  <si>
    <t>Altre figure (inserire)</t>
  </si>
  <si>
    <t>Quantità 4 anni</t>
  </si>
  <si>
    <t>COSTO LAVORAZIONE*</t>
  </si>
  <si>
    <t>Retribuzione minima mensile</t>
  </si>
  <si>
    <t>* Costo Manodopera + altri costi di lavorazione (es: ammortamento macchianari, manutenzione, spese generali….)</t>
  </si>
  <si>
    <t>Costo complessivo manodopera</t>
  </si>
  <si>
    <t>Costo complessivo ammortamento</t>
  </si>
  <si>
    <t>Spese generali</t>
  </si>
  <si>
    <r>
      <t>PREZZO UNITARIO OFFERTO (</t>
    </r>
    <r>
      <rPr>
        <b/>
        <u/>
        <sz val="10"/>
        <color theme="0"/>
        <rFont val="Calibri"/>
        <family val="2"/>
        <scheme val="minor"/>
      </rPr>
      <t>valore inserito a Sistema</t>
    </r>
    <r>
      <rPr>
        <b/>
        <sz val="10"/>
        <color theme="0"/>
        <rFont val="Calibri"/>
        <family val="2"/>
        <scheme val="minor"/>
      </rPr>
      <t>) PER SINGOLA LAVORAZIONE</t>
    </r>
  </si>
  <si>
    <t>costo medio orario*</t>
  </si>
  <si>
    <t>1) Indicare, per tutte le risorse impiegate nell'appalto, il relativo contratto/livello/costo.
In caso di impiego di contratti/livelli/costi differenti per la medesima figura professionale, specificare tali informazioni per ciascuna risorsa impiegata
2) Qualora possibile, allegare i contratti di riferimento indicati per le varie figure professionali</t>
  </si>
  <si>
    <t>Voce 1</t>
  </si>
  <si>
    <t>Voce 2</t>
  </si>
  <si>
    <t>Voce 3</t>
  </si>
  <si>
    <t>Voce 4</t>
  </si>
  <si>
    <t>Voce</t>
  </si>
  <si>
    <t>Costo medio orario</t>
  </si>
  <si>
    <t>*Speciicare, per ciasuna delle figure professionali, le voci che concorrono alla derminazione del costo medio orario:</t>
  </si>
  <si>
    <t>Valore economico</t>
  </si>
  <si>
    <t>Valore complessivo manodopera</t>
  </si>
  <si>
    <t>ore lavorate nei 48 mesi per singola risorsa</t>
  </si>
  <si>
    <t>ore lavorate nei 48 mesi per tutte le risorse</t>
  </si>
  <si>
    <t>Ore mediamente lavorate da Contratto</t>
  </si>
  <si>
    <t>UTILE PER SINGOLA LAVORAZIONE</t>
  </si>
  <si>
    <t>UTILE COMPLESSIVO PER SINGOLA LAVORAZIONE</t>
  </si>
  <si>
    <t>COSTO TOTALE PER SINGOLA LAVORAZIONE</t>
  </si>
  <si>
    <t>Figura professionale 1</t>
  </si>
  <si>
    <t>Figura professionale N</t>
  </si>
  <si>
    <t>Costo complessivo lavorazioni (48 mesi)</t>
  </si>
  <si>
    <t>(come indicato nella cella "Costo complessivo lavorazioni" del presente foglio")</t>
  </si>
  <si>
    <t>(come indicati nel foglio "manodopera")</t>
  </si>
  <si>
    <t>PREZZO COMPLESSIVO OFFERTO PER SINGOLA LAVORAZIONE</t>
  </si>
  <si>
    <t>costo complessivo materiali (costo carta, costo buste ed eventuali ulteriori voci)</t>
  </si>
  <si>
    <t>(es: manutenzione, eventuali altri costi del personale non ricmporesi nel costo della manodopera, ecc)</t>
  </si>
  <si>
    <t>Altri costi</t>
  </si>
  <si>
    <t>costo totale della manodopera</t>
  </si>
  <si>
    <t>RIEPILOGO COSTO COMPLESSIVO LAVORAZIONI</t>
  </si>
  <si>
    <t>X</t>
  </si>
  <si>
    <t>Impiegato amministrativo/addetto ufficio gare</t>
  </si>
  <si>
    <t>Addetto elaborazione e composizione dati (layout composition)</t>
  </si>
  <si>
    <t xml:space="preserve">Acquisizione da originali in F.to elettronico (prezzo unitario a modello) </t>
  </si>
  <si>
    <t>Prove colore
stampa laser a pagina (n. 2 prove colore complete)</t>
  </si>
  <si>
    <t>Prove colore
digitale ad alta risoluzione</t>
  </si>
  <si>
    <t>Conservazione e fornitura delle lavorazioni</t>
  </si>
  <si>
    <t>Stampa Pagine f.to 29,7x30,5 (A3)
4 colore</t>
  </si>
  <si>
    <t>Stampa Pagine f.to 29,7x42 (A3)
Bianche</t>
  </si>
  <si>
    <t>Stampa Pagine f.to 29,7x42 (A3)
1 colore</t>
  </si>
  <si>
    <t>Stampa Pagine f.to 29,7x42 (A3)
2 colore</t>
  </si>
  <si>
    <t>Stampa Pagine f.to 29,7x42 (A3)
3 colore</t>
  </si>
  <si>
    <t>Stampa Pagine f.to 29,7x42 (A3)
4 colori</t>
  </si>
  <si>
    <t>Stampa Pagine f.to 24x35  (A3+)
4 colori</t>
  </si>
  <si>
    <t>Pagine f.to 21x29,7 (A4)
Bianche</t>
  </si>
  <si>
    <t>Stampa Pagine f.to 21x29,7 (A4)
1 colore</t>
  </si>
  <si>
    <t>Stampa Pagine f.to 21x29,7 (A4)
2 colori</t>
  </si>
  <si>
    <t>Stampa Pagine f.to 21x29,7 (A4)
3 colori</t>
  </si>
  <si>
    <t>Stampa Pagine f.to 21x29,7 (A4)
4 colori</t>
  </si>
  <si>
    <t>Stampa Pagine f.to 8,5x10,5 
1 colore</t>
  </si>
  <si>
    <t>Stampa Pagine f.to 8,5x10,5 
2 colore</t>
  </si>
  <si>
    <t>Stampa Pagine f.to 8,5x10,5 
3 colore</t>
  </si>
  <si>
    <t>Stampa Pagine f.to 8,5x10,5 
4 colori</t>
  </si>
  <si>
    <t>Stampa Pagine bianche f.to 14,6x10,5</t>
  </si>
  <si>
    <t>Stampa Pagine f.to 14,6x10,5 
1 colore</t>
  </si>
  <si>
    <t>Stampa Pagine f.to 14,6x10,5 
2 colore</t>
  </si>
  <si>
    <t>Stampa Pagine f.to 14,6x10,5 
3 colori</t>
  </si>
  <si>
    <t>Stampa Pagine f.to 14,6x10,5 
4 colori</t>
  </si>
  <si>
    <t>Stampa Pagine f.to 20x10 
1 colore</t>
  </si>
  <si>
    <t>Stampa Pagine f.to 20x10 
2 colore</t>
  </si>
  <si>
    <t>Stampa Pagine f.to 20x10 
3 colori</t>
  </si>
  <si>
    <t>Stampa Pagine f.to 20x10 
4 colori</t>
  </si>
  <si>
    <t>Stampa Pagine f.to 15x21 /A5
Bianca</t>
  </si>
  <si>
    <t>Stampa Pagine f.to 15x21 /A5
1 colore</t>
  </si>
  <si>
    <t>Stampa Pagine f.to 15x21 /A5
2 colori</t>
  </si>
  <si>
    <t>Stampa Pagine f.to 15x21
3 colori</t>
  </si>
  <si>
    <t>Stampa Pagine f.to 15x21
4 colori</t>
  </si>
  <si>
    <r>
      <rPr>
        <b/>
        <sz val="10"/>
        <rFont val="Calibri"/>
        <family val="2"/>
        <scheme val="minor"/>
      </rPr>
      <t xml:space="preserve">Stampa Digitale </t>
    </r>
    <r>
      <rPr>
        <sz val="10"/>
        <rFont val="Calibri"/>
        <family val="2"/>
        <scheme val="minor"/>
      </rPr>
      <t>Pagine f.to (A4)
1 colori</t>
    </r>
  </si>
  <si>
    <r>
      <t>Stampa Pagine
1 colore
(</t>
    </r>
    <r>
      <rPr>
        <b/>
        <sz val="10"/>
        <rFont val="Calibri"/>
        <family val="2"/>
        <scheme val="minor"/>
      </rPr>
      <t>Modulo continuo</t>
    </r>
    <r>
      <rPr>
        <sz val="10"/>
        <rFont val="Calibri"/>
        <family val="2"/>
        <scheme val="minor"/>
      </rPr>
      <t xml:space="preserve"> Sup. da 366 fino a 853 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</si>
  <si>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Stampa Pagine
2 colore
(Modulo continuo Sup. da 366 fino a 853 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</si>
  <si>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Stampa Pagine
con colori aggiuntivi
(</t>
    </r>
    <r>
      <rPr>
        <b/>
        <sz val="10"/>
        <rFont val="Calibri"/>
        <family val="2"/>
        <scheme val="minor"/>
      </rPr>
      <t>Modulo continuo</t>
    </r>
    <r>
      <rPr>
        <sz val="10"/>
        <rFont val="Calibri"/>
        <family val="2"/>
        <scheme val="minor"/>
      </rPr>
      <t xml:space="preserve"> Sup. da 366 a 853 cm2)</t>
    </r>
  </si>
  <si>
    <r>
      <t>Stampa Pagine
1 colore
(</t>
    </r>
    <r>
      <rPr>
        <b/>
        <sz val="10"/>
        <rFont val="Calibri"/>
        <family val="2"/>
        <scheme val="minor"/>
      </rPr>
      <t>Modulo continuo</t>
    </r>
    <r>
      <rPr>
        <sz val="10"/>
        <rFont val="Calibri"/>
        <family val="2"/>
        <scheme val="minor"/>
      </rPr>
      <t xml:space="preserve"> Sup. da 853 a 1327 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</si>
  <si>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Stampa Pagine
2 colore
(Modulo continuo Sup. da 853 fino a 1327 cm</t>
    </r>
    <r>
      <rPr>
        <vertAlign val="superscript"/>
        <sz val="10"/>
        <rFont val="Calibri"/>
        <family val="2"/>
        <scheme val="minor"/>
      </rPr>
      <t>2</t>
    </r>
    <r>
      <rPr>
        <sz val="10"/>
        <rFont val="Calibri"/>
        <family val="2"/>
        <scheme val="minor"/>
      </rPr>
      <t>)</t>
    </r>
  </si>
  <si>
    <r>
      <t>Stampa Pagine
con colori aggiuntivi
(</t>
    </r>
    <r>
      <rPr>
        <b/>
        <sz val="10"/>
        <rFont val="Calibri"/>
        <family val="2"/>
        <scheme val="minor"/>
      </rPr>
      <t>Modulo continuo</t>
    </r>
    <r>
      <rPr>
        <sz val="10"/>
        <rFont val="Calibri"/>
        <family val="2"/>
        <scheme val="minor"/>
      </rPr>
      <t xml:space="preserve"> Sup. da 853 a 1327 cm2)</t>
    </r>
  </si>
  <si>
    <t>Carta usomano gr 80 per pagine f.to 24x35  (A3+)</t>
  </si>
  <si>
    <t>Carta usomano gr 100 per pagine f.to 24x35  (A3+)</t>
  </si>
  <si>
    <t>Carta usomano gr 140 per pagine f.to 24x35  (A3+)</t>
  </si>
  <si>
    <t>Carta usomano gr 170 per pagine f.to 24x35  (A3+)</t>
  </si>
  <si>
    <t>Carta usomano gr 80 per pagine f.to 29,7x42  (A3)</t>
  </si>
  <si>
    <t>Carta usomano gr 140 per pagine f.to 29,7x42  (A3)</t>
  </si>
  <si>
    <t>Carta usomano gr 80 per pagine f.to 30,5x29,7 (A3)</t>
  </si>
  <si>
    <t>Carta usomano gr 80 per pagine f.to 21x29,7 (A4)</t>
  </si>
  <si>
    <t>Carta usomano gr 100 per pagine f.to 21x29,7 (A4)</t>
  </si>
  <si>
    <t>Carta usomano gr 140 per pagine f.to 21x29,7 (A4)</t>
  </si>
  <si>
    <t>Carta usomano gr 170 per pagine f.to 21x29,7 (A4)</t>
  </si>
  <si>
    <t>Carta usomano gr 80 per pagine f.to 14,6x10,5</t>
  </si>
  <si>
    <t>Carta usomano gr 100 per pagine f.to 14,6x10,5</t>
  </si>
  <si>
    <t>Carta usomano gr 140 per pagine f.to 14,6x10,5</t>
  </si>
  <si>
    <t>Carta usomano gr 170 per pagine f.to 14,6x10,5</t>
  </si>
  <si>
    <t>Carta usomano gr 100 per pagine f.to 8,5x10,5</t>
  </si>
  <si>
    <t>Carta usomano gr 140 per pagine f.to 8,5x10,5</t>
  </si>
  <si>
    <t>Carta usomano gr 170 per pagine f.to 8,5x10,5</t>
  </si>
  <si>
    <t>Carta usomano gr 80 per pagine f.to 20x10</t>
  </si>
  <si>
    <t>Carta usomano gr 80 per pagine f.to 15x21</t>
  </si>
  <si>
    <t>Carta usomano gr 100 per pagine f.to 15x21</t>
  </si>
  <si>
    <t>Carta Chimica Autoricalcante 
(Sup. da 853 a 1327 cm2)</t>
  </si>
  <si>
    <t>Carta usomano gr 80 - 100 per pagine f.to sup. 28x12 fino a 40,2x13
(Modulo continuo da 732 a 853 cm2)</t>
  </si>
  <si>
    <t>Carta Adesiva Usomano 80g/mq</t>
  </si>
  <si>
    <t>Stampa Pagine f.to 21x29,7 (A4) 16 ETICHETTE PER PAGINA
1 colore</t>
  </si>
  <si>
    <t>Allestimento con spillatura a punto metallico piega e rifilo</t>
  </si>
  <si>
    <t>Lavorazioni particolari lembo laterare piegato in I^ e II^ di copertina</t>
  </si>
  <si>
    <t>Lavorazioni Particolari: piegatura (costo a linea): si intende compresa nel costo stampa</t>
  </si>
  <si>
    <t xml:space="preserve">Perforatura </t>
  </si>
  <si>
    <t xml:space="preserve">Imbustamento lettera a f.to 11x23 </t>
  </si>
  <si>
    <t xml:space="preserve">Gommatura dei lembi o linee di colla (a fascicolo) </t>
  </si>
  <si>
    <t xml:space="preserve">Personalizzazione con dati variabili  </t>
  </si>
  <si>
    <t>Inserimento di inserti in posizione obbligata</t>
  </si>
  <si>
    <t>Buste con finestra e strip f.to 11x23 con stampa 2 colori - commerciale</t>
  </si>
  <si>
    <t>Buste con finestra e strip f.to 23x33 con stampa 2 colori - A4</t>
  </si>
  <si>
    <t>Buste senza finestra con strip f.to 23x33 con stampa 3 colori - A4</t>
  </si>
  <si>
    <t>Acquisizione da originali in F.to elettronico  - prezzo per pagina da sostituire</t>
  </si>
  <si>
    <t>allestimento con spillatura a sella o a  punto metallico centrale</t>
  </si>
  <si>
    <t xml:space="preserve">plastificazione lucida o opaca (costo a pagina)  </t>
  </si>
  <si>
    <t xml:space="preserve">Piegatura formato aperto cm 60 x 42 in formato finito 15x21  </t>
  </si>
  <si>
    <t xml:space="preserve">Piegatura formato aperto cm 30 x 21 in formato finito 10x21  </t>
  </si>
  <si>
    <t xml:space="preserve">Piegatura formato aperto cm 45 x 21 in formato finito 15x21  </t>
  </si>
  <si>
    <t xml:space="preserve">raccolta in blocchi comprensiva di cartoncino di fondo, copertina e brossura fresata in testa con dorso ricoperto qualsiasi formato e numero pagine (costo a blocco) </t>
  </si>
  <si>
    <r>
      <t xml:space="preserve">Portabadge trasparente + cordoncino PERSONALIZZATO CON LA SCRITTA E LOGO </t>
    </r>
    <r>
      <rPr>
        <b/>
        <sz val="10"/>
        <rFont val="Calibri"/>
        <family val="2"/>
        <scheme val="minor"/>
      </rPr>
      <t>"Istat"</t>
    </r>
  </si>
  <si>
    <t>Conservazione e fornitura delle lavorazioni - a corpo per tutti i modelli realizzati</t>
  </si>
  <si>
    <t>FOTOCOMPOSIZIONE O ACQUISIZIONE TESTI DA ORIGINALI CARTACEI O ALTRA FONTE</t>
  </si>
  <si>
    <t>ACQUISIZIONE DI PAGINE CON SCANNER:QUALSIASI FORMATO</t>
  </si>
  <si>
    <t>ACQUISIZIONE DI PAGINE CON SCANNER:CON ULTERIORI PROCESSI DI RIPRODUZIONE</t>
  </si>
  <si>
    <t>VIDEOIMPAGINAZIONE DA FILE</t>
  </si>
  <si>
    <t>ACQUISIZIONE E TRATTAMENTO DI IMMAGINI</t>
  </si>
  <si>
    <t>ACQUISIZIONE E TRATTAMENTO DI IMMAGINI CON FOTORITOCCO</t>
  </si>
  <si>
    <t>Stampa offset per ogni colore pantone</t>
  </si>
  <si>
    <t>Formato A5+</t>
  </si>
  <si>
    <t>Formato  A4+</t>
  </si>
  <si>
    <t>Formato  A3+</t>
  </si>
  <si>
    <t>Formato: fino a 24x6” - Superficie:fino a 366</t>
  </si>
  <si>
    <t>Formato: fino a 24x12” - Superficie:fino a 732</t>
  </si>
  <si>
    <t>Formato: fino a 28x12” - Superficie:fino a 853</t>
  </si>
  <si>
    <t>Formato: fino a 40,2x13” - Superficie:fino a 1327</t>
  </si>
  <si>
    <t>per pacchi fino a Kg 0, 5</t>
  </si>
  <si>
    <t>per pacchi superiori a Kg 0,5 e fino a Kg 2</t>
  </si>
  <si>
    <t>per pacchi superiori a Kg 2 e fino a Kg 5</t>
  </si>
  <si>
    <t>per pacchi superiori a Kg 5 e fino a Kg 15</t>
  </si>
  <si>
    <t>per pacchi superiori a Kg 15 e fino a Kg 25</t>
  </si>
  <si>
    <t>per pacchi superiori a Kg 25 e fino a Kg 35</t>
  </si>
  <si>
    <t>per pacchi superiori a Kg 35 e fino a Kg 45</t>
  </si>
  <si>
    <t>per pacchi superiori a Kg 45 e fino a Kg 50</t>
  </si>
  <si>
    <t>per pacchi superiori a Kg 50 e fino a Kg 55</t>
  </si>
  <si>
    <t>per pacchi superiori a Kg 55</t>
  </si>
  <si>
    <t>Addetti di produzione (stampa+confezionamento)</t>
  </si>
  <si>
    <t>Valore complessivo offerto (48 mesi)</t>
  </si>
  <si>
    <t>Costi della sicurezza indicati in offerta economica</t>
  </si>
  <si>
    <t>Utile complesssivo d'mpresa</t>
  </si>
  <si>
    <t>Esemplari etichetta su foglio A4 (vedi voce OE n. 44)</t>
  </si>
  <si>
    <t>Carta formato aperto 60x42 con piegatura f.to 15x21 (A3 da 80g x 2)</t>
  </si>
  <si>
    <t>Servizio di personalizzazione busta di ritorno (vedi paragrafo XXX)</t>
  </si>
  <si>
    <t>Stampa a modulo continuo per ogni colore pantone</t>
  </si>
  <si>
    <t>CONFEZIONAMENTO DEI MODELLI IN SCATOLE SECONDO PIANO DI DISTRIBUZIONE DELLE FASCE DI PESO</t>
  </si>
  <si>
    <t>compilare solo campi pertinenti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</si>
</sst>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&quot;€&quot;\ * #,##0.00_-;\-&quot;€&quot;\ * #,##0.00_-;_-&quot;€&quot;\ * &quot;-&quot;??_-;_-@_-"/>
    <numFmt numFmtId="165" formatCode="&quot;€&quot;\ #,##0.00"/>
    <numFmt numFmtId="166" formatCode="_-* #,##0_-;\-* #,##0_-;_-* &quot;-&quot;??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name val="Calibri"/>
      <family val="2"/>
    </font>
    <font>
      <i/>
      <sz val="10"/>
      <color theme="1"/>
      <name val="Calibri"/>
      <family val="2"/>
      <scheme val="minor"/>
    </font>
    <font>
      <i/>
      <sz val="10"/>
      <color rgb="FF000000"/>
      <name val="Calibri"/>
      <family val="2"/>
    </font>
    <font>
      <sz val="10"/>
      <color rgb="FF000000"/>
      <name val="Calibri"/>
      <family val="2"/>
    </font>
    <font>
      <i/>
      <sz val="10"/>
      <name val="Calibri"/>
      <family val="2"/>
    </font>
    <font>
      <b/>
      <u/>
      <sz val="10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"/>
      <family val="2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vertAlign val="superscript"/>
      <sz val="10"/>
      <name val="Calibri"/>
      <family val="2"/>
      <scheme val="minor"/>
    </font>
    <font>
      <b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9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/>
        <bgColor indexed="9"/>
      </patternFill>
    </fill>
    <fill>
      <patternFill patternType="solid">
        <fgColor theme="1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4" fillId="0" borderId="0"/>
    <xf numFmtId="43" fontId="1" fillId="0" borderId="0" applyFont="0" applyFill="0" applyBorder="0" applyAlignment="0" applyProtection="0"/>
  </cellStyleXfs>
  <cellXfs count="116">
    <xf numFmtId="0" fontId="0" fillId="0" borderId="0" xfId="0"/>
    <xf numFmtId="0" fontId="2" fillId="0" borderId="0" xfId="0" applyFont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Fill="1" applyBorder="1" applyAlignment="1">
      <alignment vertical="center" wrapText="1"/>
    </xf>
    <xf numFmtId="165" fontId="2" fillId="0" borderId="0" xfId="0" applyNumberFormat="1" applyFont="1" applyBorder="1" applyAlignment="1">
      <alignment horizontal="center" vertical="center"/>
    </xf>
    <xf numFmtId="0" fontId="2" fillId="0" borderId="0" xfId="0" applyFont="1" applyAlignment="1">
      <alignment vertical="top"/>
    </xf>
    <xf numFmtId="49" fontId="3" fillId="2" borderId="25" xfId="0" applyNumberFormat="1" applyFont="1" applyFill="1" applyBorder="1" applyAlignment="1">
      <alignment horizontal="center" vertical="center" wrapText="1"/>
    </xf>
    <xf numFmtId="49" fontId="3" fillId="2" borderId="34" xfId="0" applyNumberFormat="1" applyFont="1" applyFill="1" applyBorder="1" applyAlignment="1">
      <alignment horizontal="center" vertical="center" wrapText="1"/>
    </xf>
    <xf numFmtId="49" fontId="3" fillId="2" borderId="35" xfId="0" applyNumberFormat="1" applyFont="1" applyFill="1" applyBorder="1" applyAlignment="1">
      <alignment horizontal="center" vertical="center" wrapText="1"/>
    </xf>
    <xf numFmtId="49" fontId="3" fillId="2" borderId="3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Border="1" applyAlignment="1">
      <alignment horizontal="center" vertical="center"/>
    </xf>
    <xf numFmtId="165" fontId="2" fillId="0" borderId="7" xfId="0" applyNumberFormat="1" applyFont="1" applyBorder="1" applyAlignment="1">
      <alignment horizontal="center" vertical="center"/>
    </xf>
    <xf numFmtId="49" fontId="3" fillId="4" borderId="0" xfId="0" applyNumberFormat="1" applyFont="1" applyFill="1" applyBorder="1" applyAlignment="1">
      <alignment horizontal="center" vertical="center" wrapText="1"/>
    </xf>
    <xf numFmtId="165" fontId="2" fillId="5" borderId="24" xfId="0" applyNumberFormat="1" applyFont="1" applyFill="1" applyBorder="1" applyAlignment="1">
      <alignment horizontal="center" vertical="center"/>
    </xf>
    <xf numFmtId="165" fontId="2" fillId="6" borderId="1" xfId="0" applyNumberFormat="1" applyFont="1" applyFill="1" applyBorder="1" applyAlignment="1">
      <alignment horizontal="center" vertical="center"/>
    </xf>
    <xf numFmtId="165" fontId="2" fillId="6" borderId="0" xfId="0" applyNumberFormat="1" applyFont="1" applyFill="1" applyBorder="1" applyAlignment="1">
      <alignment horizontal="center" vertical="center"/>
    </xf>
    <xf numFmtId="0" fontId="2" fillId="6" borderId="29" xfId="0" applyFont="1" applyFill="1" applyBorder="1"/>
    <xf numFmtId="0" fontId="2" fillId="6" borderId="0" xfId="0" applyFont="1" applyFill="1" applyBorder="1"/>
    <xf numFmtId="0" fontId="2" fillId="6" borderId="30" xfId="0" applyFont="1" applyFill="1" applyBorder="1"/>
    <xf numFmtId="0" fontId="2" fillId="6" borderId="19" xfId="0" applyFont="1" applyFill="1" applyBorder="1"/>
    <xf numFmtId="164" fontId="2" fillId="6" borderId="20" xfId="1" applyFont="1" applyFill="1" applyBorder="1"/>
    <xf numFmtId="0" fontId="2" fillId="6" borderId="0" xfId="0" applyFont="1" applyFill="1" applyBorder="1" applyAlignment="1">
      <alignment horizontal="left"/>
    </xf>
    <xf numFmtId="0" fontId="2" fillId="6" borderId="25" xfId="0" applyFont="1" applyFill="1" applyBorder="1"/>
    <xf numFmtId="0" fontId="2" fillId="6" borderId="15" xfId="0" applyFont="1" applyFill="1" applyBorder="1"/>
    <xf numFmtId="0" fontId="10" fillId="6" borderId="0" xfId="0" applyFont="1" applyFill="1" applyBorder="1"/>
    <xf numFmtId="164" fontId="2" fillId="6" borderId="0" xfId="1" applyFont="1" applyFill="1" applyBorder="1"/>
    <xf numFmtId="0" fontId="2" fillId="6" borderId="31" xfId="0" applyFont="1" applyFill="1" applyBorder="1"/>
    <xf numFmtId="0" fontId="2" fillId="6" borderId="32" xfId="0" applyFont="1" applyFill="1" applyBorder="1"/>
    <xf numFmtId="0" fontId="2" fillId="6" borderId="33" xfId="0" applyFont="1" applyFill="1" applyBorder="1"/>
    <xf numFmtId="0" fontId="16" fillId="0" borderId="4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15" fillId="0" borderId="0" xfId="2" applyFont="1" applyBorder="1" applyAlignment="1">
      <alignment vertical="center" wrapText="1"/>
    </xf>
    <xf numFmtId="3" fontId="2" fillId="6" borderId="0" xfId="0" applyNumberFormat="1" applyFont="1" applyFill="1" applyBorder="1" applyAlignment="1">
      <alignment horizontal="center" vertical="center"/>
    </xf>
    <xf numFmtId="165" fontId="2" fillId="5" borderId="0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2" fillId="3" borderId="0" xfId="0" applyFont="1" applyFill="1" applyBorder="1"/>
    <xf numFmtId="0" fontId="16" fillId="0" borderId="4" xfId="0" applyFont="1" applyBorder="1" applyAlignment="1">
      <alignment vertical="center"/>
    </xf>
    <xf numFmtId="0" fontId="2" fillId="0" borderId="0" xfId="0" applyFont="1" applyAlignment="1">
      <alignment horizontal="right"/>
    </xf>
    <xf numFmtId="0" fontId="2" fillId="6" borderId="0" xfId="0" applyFont="1" applyFill="1"/>
    <xf numFmtId="0" fontId="15" fillId="6" borderId="1" xfId="2" applyFont="1" applyFill="1" applyBorder="1" applyAlignment="1">
      <alignment vertical="center" wrapText="1"/>
    </xf>
    <xf numFmtId="166" fontId="0" fillId="6" borderId="1" xfId="3" applyNumberFormat="1" applyFont="1" applyFill="1" applyBorder="1"/>
    <xf numFmtId="0" fontId="11" fillId="6" borderId="1" xfId="2" applyFont="1" applyFill="1" applyBorder="1" applyAlignment="1">
      <alignment vertical="center" wrapText="1"/>
    </xf>
    <xf numFmtId="0" fontId="12" fillId="6" borderId="1" xfId="0" applyFont="1" applyFill="1" applyBorder="1"/>
    <xf numFmtId="0" fontId="11" fillId="6" borderId="1" xfId="0" applyFont="1" applyFill="1" applyBorder="1"/>
    <xf numFmtId="0" fontId="11" fillId="6" borderId="1" xfId="0" applyFont="1" applyFill="1" applyBorder="1" applyAlignment="1">
      <alignment horizontal="left" vertical="center" wrapText="1"/>
    </xf>
    <xf numFmtId="0" fontId="18" fillId="6" borderId="1" xfId="0" applyFont="1" applyFill="1" applyBorder="1" applyAlignment="1">
      <alignment wrapText="1"/>
    </xf>
    <xf numFmtId="0" fontId="5" fillId="0" borderId="13" xfId="0" applyFont="1" applyBorder="1" applyProtection="1">
      <protection locked="0"/>
    </xf>
    <xf numFmtId="0" fontId="6" fillId="0" borderId="14" xfId="0" applyFont="1" applyFill="1" applyBorder="1" applyAlignment="1" applyProtection="1">
      <alignment horizontal="center" vertical="top" wrapText="1"/>
      <protection locked="0"/>
    </xf>
    <xf numFmtId="0" fontId="6" fillId="0" borderId="16" xfId="0" applyFont="1" applyFill="1" applyBorder="1" applyAlignment="1" applyProtection="1">
      <alignment horizontal="center" vertical="top" wrapText="1"/>
      <protection locked="0"/>
    </xf>
    <xf numFmtId="0" fontId="5" fillId="0" borderId="6" xfId="0" applyFont="1" applyBorder="1" applyProtection="1">
      <protection locked="0"/>
    </xf>
    <xf numFmtId="0" fontId="6" fillId="0" borderId="1" xfId="0" applyFont="1" applyFill="1" applyBorder="1" applyAlignment="1" applyProtection="1">
      <alignment horizontal="center" vertical="top" wrapText="1"/>
      <protection locked="0"/>
    </xf>
    <xf numFmtId="0" fontId="6" fillId="0" borderId="5" xfId="0" applyFont="1" applyFill="1" applyBorder="1" applyAlignment="1" applyProtection="1">
      <alignment horizontal="center" vertical="top" wrapText="1"/>
      <protection locked="0"/>
    </xf>
    <xf numFmtId="0" fontId="5" fillId="0" borderId="17" xfId="0" applyFont="1" applyBorder="1" applyProtection="1">
      <protection locked="0"/>
    </xf>
    <xf numFmtId="0" fontId="6" fillId="0" borderId="3" xfId="0" applyFont="1" applyFill="1" applyBorder="1" applyAlignment="1" applyProtection="1">
      <alignment horizontal="center" vertical="top" wrapText="1"/>
      <protection locked="0"/>
    </xf>
    <xf numFmtId="0" fontId="6" fillId="0" borderId="20" xfId="0" applyFont="1" applyFill="1" applyBorder="1" applyAlignment="1" applyProtection="1">
      <alignment horizontal="center" vertical="top" wrapText="1"/>
      <protection locked="0"/>
    </xf>
    <xf numFmtId="0" fontId="7" fillId="0" borderId="17" xfId="0" applyFont="1" applyFill="1" applyBorder="1" applyAlignment="1" applyProtection="1">
      <alignment horizontal="center" vertical="top" wrapText="1"/>
      <protection locked="0"/>
    </xf>
    <xf numFmtId="165" fontId="7" fillId="0" borderId="20" xfId="0" applyNumberFormat="1" applyFont="1" applyFill="1" applyBorder="1" applyAlignment="1" applyProtection="1">
      <alignment horizontal="center"/>
      <protection locked="0"/>
    </xf>
    <xf numFmtId="0" fontId="5" fillId="0" borderId="8" xfId="0" applyFont="1" applyBorder="1" applyProtection="1">
      <protection locked="0"/>
    </xf>
    <xf numFmtId="0" fontId="8" fillId="0" borderId="9" xfId="0" applyFont="1" applyFill="1" applyBorder="1" applyAlignment="1" applyProtection="1">
      <alignment horizontal="center" vertical="top" wrapText="1"/>
      <protection locked="0"/>
    </xf>
    <xf numFmtId="0" fontId="8" fillId="0" borderId="12" xfId="0" applyFont="1" applyFill="1" applyBorder="1" applyAlignment="1" applyProtection="1">
      <alignment horizontal="center" vertical="top" wrapText="1"/>
      <protection locked="0"/>
    </xf>
    <xf numFmtId="165" fontId="7" fillId="0" borderId="12" xfId="0" applyNumberFormat="1" applyFont="1" applyFill="1" applyBorder="1" applyAlignment="1" applyProtection="1">
      <alignment horizontal="center"/>
      <protection locked="0"/>
    </xf>
    <xf numFmtId="0" fontId="11" fillId="0" borderId="1" xfId="0" applyFont="1" applyBorder="1" applyAlignment="1" applyProtection="1">
      <alignment horizont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Protection="1">
      <protection locked="0"/>
    </xf>
    <xf numFmtId="0" fontId="4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21" xfId="0" applyFont="1" applyFill="1" applyBorder="1" applyAlignment="1" applyProtection="1">
      <alignment horizontal="left" vertical="center" wrapText="1"/>
      <protection locked="0"/>
    </xf>
    <xf numFmtId="0" fontId="7" fillId="0" borderId="37" xfId="0" applyFont="1" applyFill="1" applyBorder="1" applyAlignment="1" applyProtection="1">
      <alignment horizontal="left" vertical="center" wrapText="1"/>
      <protection locked="0"/>
    </xf>
    <xf numFmtId="0" fontId="7" fillId="0" borderId="22" xfId="0" applyFont="1" applyFill="1" applyBorder="1" applyAlignment="1" applyProtection="1">
      <alignment horizontal="left" vertical="center" wrapText="1"/>
      <protection locked="0"/>
    </xf>
    <xf numFmtId="0" fontId="11" fillId="0" borderId="0" xfId="0" applyFont="1" applyProtection="1">
      <protection locked="0"/>
    </xf>
    <xf numFmtId="0" fontId="12" fillId="0" borderId="1" xfId="0" applyFont="1" applyBorder="1" applyAlignment="1" applyProtection="1">
      <alignment horizontal="center"/>
      <protection locked="0"/>
    </xf>
    <xf numFmtId="2" fontId="7" fillId="0" borderId="4" xfId="0" applyNumberFormat="1" applyFont="1" applyFill="1" applyBorder="1" applyAlignment="1" applyProtection="1">
      <alignment horizontal="center"/>
      <protection hidden="1"/>
    </xf>
    <xf numFmtId="165" fontId="7" fillId="0" borderId="7" xfId="0" applyNumberFormat="1" applyFont="1" applyFill="1" applyBorder="1" applyAlignment="1" applyProtection="1">
      <alignment horizontal="center"/>
      <protection hidden="1"/>
    </xf>
    <xf numFmtId="2" fontId="7" fillId="0" borderId="19" xfId="0" applyNumberFormat="1" applyFont="1" applyFill="1" applyBorder="1" applyAlignment="1" applyProtection="1">
      <alignment horizontal="center"/>
      <protection hidden="1"/>
    </xf>
    <xf numFmtId="165" fontId="7" fillId="0" borderId="18" xfId="0" applyNumberFormat="1" applyFont="1" applyFill="1" applyBorder="1" applyAlignment="1" applyProtection="1">
      <alignment horizontal="center"/>
      <protection hidden="1"/>
    </xf>
    <xf numFmtId="2" fontId="7" fillId="0" borderId="11" xfId="0" applyNumberFormat="1" applyFont="1" applyFill="1" applyBorder="1" applyAlignment="1" applyProtection="1">
      <alignment horizontal="center"/>
      <protection hidden="1"/>
    </xf>
    <xf numFmtId="165" fontId="7" fillId="0" borderId="10" xfId="0" applyNumberFormat="1" applyFont="1" applyFill="1" applyBorder="1" applyAlignment="1" applyProtection="1">
      <alignment horizontal="center"/>
      <protection hidden="1"/>
    </xf>
    <xf numFmtId="165" fontId="2" fillId="0" borderId="0" xfId="0" applyNumberFormat="1" applyFont="1" applyAlignment="1" applyProtection="1">
      <alignment horizontal="center"/>
      <protection hidden="1"/>
    </xf>
    <xf numFmtId="0" fontId="2" fillId="0" borderId="0" xfId="0" applyFont="1" applyProtection="1">
      <protection hidden="1"/>
    </xf>
    <xf numFmtId="2" fontId="7" fillId="0" borderId="4" xfId="0" applyNumberFormat="1" applyFont="1" applyFill="1" applyBorder="1" applyAlignment="1" applyProtection="1">
      <alignment horizontal="center"/>
      <protection locked="0" hidden="1"/>
    </xf>
    <xf numFmtId="0" fontId="7" fillId="0" borderId="34" xfId="0" applyFont="1" applyFill="1" applyBorder="1" applyAlignment="1" applyProtection="1">
      <alignment horizontal="center" vertical="top" wrapText="1"/>
      <protection locked="0"/>
    </xf>
    <xf numFmtId="165" fontId="7" fillId="0" borderId="38" xfId="0" applyNumberFormat="1" applyFont="1" applyFill="1" applyBorder="1" applyAlignment="1" applyProtection="1">
      <alignment horizontal="center"/>
      <protection locked="0"/>
    </xf>
    <xf numFmtId="2" fontId="7" fillId="0" borderId="39" xfId="0" applyNumberFormat="1" applyFont="1" applyFill="1" applyBorder="1" applyAlignment="1" applyProtection="1">
      <alignment horizontal="center"/>
      <protection locked="0" hidden="1"/>
    </xf>
    <xf numFmtId="2" fontId="7" fillId="0" borderId="39" xfId="0" applyNumberFormat="1" applyFont="1" applyFill="1" applyBorder="1" applyAlignment="1" applyProtection="1">
      <alignment horizontal="center"/>
      <protection hidden="1"/>
    </xf>
    <xf numFmtId="165" fontId="7" fillId="0" borderId="40" xfId="0" applyNumberFormat="1" applyFont="1" applyFill="1" applyBorder="1" applyAlignment="1" applyProtection="1">
      <alignment horizontal="center"/>
      <protection hidden="1"/>
    </xf>
    <xf numFmtId="0" fontId="7" fillId="0" borderId="8" xfId="0" applyFont="1" applyFill="1" applyBorder="1" applyAlignment="1" applyProtection="1">
      <alignment horizontal="center" vertical="top" wrapText="1"/>
      <protection locked="0"/>
    </xf>
    <xf numFmtId="2" fontId="7" fillId="0" borderId="11" xfId="0" applyNumberFormat="1" applyFont="1" applyFill="1" applyBorder="1" applyAlignment="1" applyProtection="1">
      <alignment horizontal="center"/>
      <protection locked="0" hidden="1"/>
    </xf>
    <xf numFmtId="0" fontId="2" fillId="0" borderId="1" xfId="0" applyFont="1" applyBorder="1" applyProtection="1">
      <protection locked="0"/>
    </xf>
    <xf numFmtId="0" fontId="2" fillId="3" borderId="1" xfId="0" applyFont="1" applyFill="1" applyBorder="1" applyProtection="1">
      <protection locked="0"/>
    </xf>
    <xf numFmtId="165" fontId="2" fillId="0" borderId="4" xfId="0" applyNumberFormat="1" applyFont="1" applyBorder="1" applyAlignment="1" applyProtection="1">
      <alignment horizontal="center" vertical="center"/>
      <protection locked="0"/>
    </xf>
    <xf numFmtId="165" fontId="2" fillId="6" borderId="1" xfId="0" applyNumberFormat="1" applyFont="1" applyFill="1" applyBorder="1" applyAlignment="1" applyProtection="1">
      <alignment horizontal="center" vertical="center"/>
      <protection locked="0"/>
    </xf>
    <xf numFmtId="165" fontId="2" fillId="6" borderId="23" xfId="1" applyNumberFormat="1" applyFont="1" applyFill="1" applyBorder="1" applyProtection="1">
      <protection locked="0"/>
    </xf>
    <xf numFmtId="165" fontId="2" fillId="6" borderId="16" xfId="1" applyNumberFormat="1" applyFont="1" applyFill="1" applyBorder="1" applyProtection="1">
      <protection locked="0"/>
    </xf>
    <xf numFmtId="0" fontId="11" fillId="0" borderId="26" xfId="0" applyFont="1" applyBorder="1" applyAlignment="1">
      <alignment horizontal="left" vertical="top" wrapText="1"/>
    </xf>
    <xf numFmtId="0" fontId="11" fillId="0" borderId="27" xfId="0" applyFont="1" applyBorder="1" applyAlignment="1">
      <alignment horizontal="left"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0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11" fillId="0" borderId="33" xfId="0" applyFont="1" applyBorder="1" applyAlignment="1">
      <alignment horizontal="left" vertical="top" wrapText="1"/>
    </xf>
    <xf numFmtId="0" fontId="12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/>
    </xf>
    <xf numFmtId="0" fontId="13" fillId="6" borderId="26" xfId="0" applyFont="1" applyFill="1" applyBorder="1" applyAlignment="1">
      <alignment horizontal="center" vertical="center"/>
    </xf>
    <xf numFmtId="0" fontId="13" fillId="6" borderId="27" xfId="0" applyFont="1" applyFill="1" applyBorder="1" applyAlignment="1">
      <alignment horizontal="center" vertical="center"/>
    </xf>
    <xf numFmtId="0" fontId="13" fillId="6" borderId="28" xfId="0" applyFont="1" applyFill="1" applyBorder="1" applyAlignment="1">
      <alignment horizontal="center" vertical="center"/>
    </xf>
    <xf numFmtId="0" fontId="13" fillId="6" borderId="31" xfId="0" applyFont="1" applyFill="1" applyBorder="1" applyAlignment="1">
      <alignment horizontal="center" vertical="center"/>
    </xf>
    <xf numFmtId="0" fontId="13" fillId="6" borderId="32" xfId="0" applyFont="1" applyFill="1" applyBorder="1" applyAlignment="1">
      <alignment horizontal="center" vertical="center"/>
    </xf>
    <xf numFmtId="0" fontId="13" fillId="6" borderId="33" xfId="0" applyFont="1" applyFill="1" applyBorder="1" applyAlignment="1">
      <alignment horizontal="center" vertical="center"/>
    </xf>
    <xf numFmtId="0" fontId="10" fillId="0" borderId="4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0" fillId="6" borderId="5" xfId="0" applyFont="1" applyFill="1" applyBorder="1" applyAlignment="1">
      <alignment horizontal="center"/>
    </xf>
  </cellXfs>
  <cellStyles count="4">
    <cellStyle name="Migliaia" xfId="3" builtinId="3"/>
    <cellStyle name="Normale" xfId="0" builtinId="0"/>
    <cellStyle name="Normale 2" xfId="2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1"/>
  <sheetViews>
    <sheetView zoomScaleNormal="100" workbookViewId="0">
      <selection activeCell="E17" sqref="E17"/>
    </sheetView>
  </sheetViews>
  <sheetFormatPr defaultColWidth="8.7265625" defaultRowHeight="13" x14ac:dyDescent="0.3"/>
  <cols>
    <col min="1" max="16384" width="8.7265625" style="1"/>
  </cols>
  <sheetData>
    <row r="2" spans="2:11" ht="13.5" thickBot="1" x14ac:dyDescent="0.35"/>
    <row r="3" spans="2:11" ht="14.5" customHeight="1" x14ac:dyDescent="0.3">
      <c r="B3" s="95" t="s">
        <v>20</v>
      </c>
      <c r="C3" s="96"/>
      <c r="D3" s="96"/>
      <c r="E3" s="96"/>
      <c r="F3" s="96"/>
      <c r="G3" s="96"/>
      <c r="H3" s="96"/>
      <c r="I3" s="96"/>
      <c r="J3" s="97"/>
      <c r="K3" s="8"/>
    </row>
    <row r="4" spans="2:11" x14ac:dyDescent="0.3">
      <c r="B4" s="98"/>
      <c r="C4" s="99"/>
      <c r="D4" s="99"/>
      <c r="E4" s="99"/>
      <c r="F4" s="99"/>
      <c r="G4" s="99"/>
      <c r="H4" s="99"/>
      <c r="I4" s="99"/>
      <c r="J4" s="100"/>
      <c r="K4" s="8"/>
    </row>
    <row r="5" spans="2:11" x14ac:dyDescent="0.3">
      <c r="B5" s="98"/>
      <c r="C5" s="99"/>
      <c r="D5" s="99"/>
      <c r="E5" s="99"/>
      <c r="F5" s="99"/>
      <c r="G5" s="99"/>
      <c r="H5" s="99"/>
      <c r="I5" s="99"/>
      <c r="J5" s="100"/>
      <c r="K5" s="8"/>
    </row>
    <row r="6" spans="2:11" x14ac:dyDescent="0.3">
      <c r="B6" s="98"/>
      <c r="C6" s="99"/>
      <c r="D6" s="99"/>
      <c r="E6" s="99"/>
      <c r="F6" s="99"/>
      <c r="G6" s="99"/>
      <c r="H6" s="99"/>
      <c r="I6" s="99"/>
      <c r="J6" s="100"/>
      <c r="K6" s="8"/>
    </row>
    <row r="7" spans="2:11" x14ac:dyDescent="0.3">
      <c r="B7" s="98"/>
      <c r="C7" s="99"/>
      <c r="D7" s="99"/>
      <c r="E7" s="99"/>
      <c r="F7" s="99"/>
      <c r="G7" s="99"/>
      <c r="H7" s="99"/>
      <c r="I7" s="99"/>
      <c r="J7" s="100"/>
      <c r="K7" s="8"/>
    </row>
    <row r="8" spans="2:11" ht="13.5" thickBot="1" x14ac:dyDescent="0.35">
      <c r="B8" s="101"/>
      <c r="C8" s="102"/>
      <c r="D8" s="102"/>
      <c r="E8" s="102"/>
      <c r="F8" s="102"/>
      <c r="G8" s="102"/>
      <c r="H8" s="102"/>
      <c r="I8" s="102"/>
      <c r="J8" s="103"/>
      <c r="K8" s="8"/>
    </row>
    <row r="9" spans="2:11" x14ac:dyDescent="0.3">
      <c r="B9" s="8"/>
      <c r="C9" s="8"/>
      <c r="D9" s="8"/>
      <c r="E9" s="8"/>
      <c r="F9" s="8"/>
      <c r="G9" s="8"/>
      <c r="H9" s="8"/>
      <c r="I9" s="8"/>
      <c r="J9" s="8"/>
      <c r="K9" s="8"/>
    </row>
    <row r="10" spans="2:11" x14ac:dyDescent="0.3">
      <c r="B10" s="8"/>
      <c r="C10" s="8"/>
      <c r="D10" s="8"/>
      <c r="E10" s="8"/>
      <c r="F10" s="8"/>
      <c r="G10" s="8"/>
      <c r="H10" s="8"/>
      <c r="I10" s="8"/>
      <c r="J10" s="8"/>
      <c r="K10" s="8"/>
    </row>
    <row r="11" spans="2:11" x14ac:dyDescent="0.3">
      <c r="B11" s="8"/>
      <c r="C11" s="8"/>
      <c r="D11" s="8"/>
      <c r="E11" s="8"/>
      <c r="F11" s="8"/>
      <c r="G11" s="8"/>
      <c r="H11" s="8"/>
      <c r="I11" s="8"/>
      <c r="J11" s="8"/>
      <c r="K11" s="8"/>
    </row>
  </sheetData>
  <mergeCells count="1">
    <mergeCell ref="B3:J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3"/>
  <sheetViews>
    <sheetView topLeftCell="A26" zoomScale="85" zoomScaleNormal="85" workbookViewId="0">
      <selection activeCell="B46" sqref="B46"/>
    </sheetView>
  </sheetViews>
  <sheetFormatPr defaultRowHeight="13" x14ac:dyDescent="0.3"/>
  <cols>
    <col min="1" max="1" width="37.453125" style="66" customWidth="1"/>
    <col min="2" max="2" width="31.54296875" style="66" bestFit="1" customWidth="1"/>
    <col min="3" max="9" width="16.1796875" style="66" customWidth="1"/>
    <col min="10" max="16384" width="8.7265625" style="66"/>
  </cols>
  <sheetData>
    <row r="3" spans="1:9" ht="39.5" thickBot="1" x14ac:dyDescent="0.35">
      <c r="A3" s="65" t="s">
        <v>9</v>
      </c>
      <c r="B3" s="65" t="s">
        <v>8</v>
      </c>
      <c r="C3" s="65" t="s">
        <v>7</v>
      </c>
      <c r="D3" s="65" t="s">
        <v>13</v>
      </c>
      <c r="E3" s="65" t="s">
        <v>6</v>
      </c>
      <c r="F3" s="65" t="s">
        <v>19</v>
      </c>
      <c r="G3" s="65" t="s">
        <v>30</v>
      </c>
      <c r="H3" s="65" t="s">
        <v>31</v>
      </c>
      <c r="I3" s="65" t="s">
        <v>45</v>
      </c>
    </row>
    <row r="4" spans="1:9" x14ac:dyDescent="0.3">
      <c r="A4" s="67" t="s">
        <v>5</v>
      </c>
      <c r="B4" s="49"/>
      <c r="C4" s="50"/>
      <c r="D4" s="51"/>
      <c r="E4" s="82"/>
      <c r="F4" s="83"/>
      <c r="G4" s="84"/>
      <c r="H4" s="85">
        <f>G4*E4</f>
        <v>0</v>
      </c>
      <c r="I4" s="86">
        <f>H4*F4</f>
        <v>0</v>
      </c>
    </row>
    <row r="5" spans="1:9" x14ac:dyDescent="0.3">
      <c r="A5" s="68" t="s">
        <v>48</v>
      </c>
      <c r="B5" s="52"/>
      <c r="C5" s="53"/>
      <c r="D5" s="54"/>
      <c r="E5" s="58"/>
      <c r="F5" s="59"/>
      <c r="G5" s="81"/>
      <c r="H5" s="73">
        <f t="shared" ref="H5:H19" si="0">G5*E5</f>
        <v>0</v>
      </c>
      <c r="I5" s="74">
        <f t="shared" ref="I5:I19" si="1">H5*F5</f>
        <v>0</v>
      </c>
    </row>
    <row r="6" spans="1:9" ht="28" customHeight="1" x14ac:dyDescent="0.3">
      <c r="A6" s="68" t="s">
        <v>49</v>
      </c>
      <c r="B6" s="55"/>
      <c r="C6" s="56"/>
      <c r="D6" s="57"/>
      <c r="E6" s="58"/>
      <c r="F6" s="59"/>
      <c r="G6" s="81"/>
      <c r="H6" s="75">
        <f>G6*E6</f>
        <v>0</v>
      </c>
      <c r="I6" s="76">
        <f>H6*F6</f>
        <v>0</v>
      </c>
    </row>
    <row r="7" spans="1:9" ht="26" x14ac:dyDescent="0.3">
      <c r="A7" s="69" t="s">
        <v>160</v>
      </c>
      <c r="B7" s="55"/>
      <c r="C7" s="56"/>
      <c r="D7" s="57"/>
      <c r="E7" s="58"/>
      <c r="F7" s="59"/>
      <c r="G7" s="81"/>
      <c r="H7" s="75">
        <f>G7*E7</f>
        <v>0</v>
      </c>
      <c r="I7" s="76">
        <f>H7*F7</f>
        <v>0</v>
      </c>
    </row>
    <row r="8" spans="1:9" ht="13.5" thickBot="1" x14ac:dyDescent="0.35">
      <c r="A8" s="70" t="s">
        <v>10</v>
      </c>
      <c r="B8" s="55"/>
      <c r="C8" s="56"/>
      <c r="D8" s="57"/>
      <c r="E8" s="58"/>
      <c r="F8" s="59"/>
      <c r="G8" s="81"/>
      <c r="H8" s="75">
        <f t="shared" ref="H8:H18" si="2">G8*E8</f>
        <v>0</v>
      </c>
      <c r="I8" s="76">
        <f t="shared" ref="I8:I18" si="3">H8*F8</f>
        <v>0</v>
      </c>
    </row>
    <row r="9" spans="1:9" ht="13.5" thickBot="1" x14ac:dyDescent="0.35">
      <c r="A9" s="70" t="s">
        <v>10</v>
      </c>
      <c r="B9" s="55"/>
      <c r="C9" s="56"/>
      <c r="D9" s="57"/>
      <c r="E9" s="58"/>
      <c r="F9" s="59"/>
      <c r="G9" s="81"/>
      <c r="H9" s="75">
        <f t="shared" si="2"/>
        <v>0</v>
      </c>
      <c r="I9" s="76">
        <f t="shared" si="3"/>
        <v>0</v>
      </c>
    </row>
    <row r="10" spans="1:9" ht="13.5" thickBot="1" x14ac:dyDescent="0.35">
      <c r="A10" s="70" t="s">
        <v>10</v>
      </c>
      <c r="B10" s="55"/>
      <c r="C10" s="56"/>
      <c r="D10" s="57"/>
      <c r="E10" s="58"/>
      <c r="F10" s="59"/>
      <c r="G10" s="81"/>
      <c r="H10" s="75">
        <f t="shared" si="2"/>
        <v>0</v>
      </c>
      <c r="I10" s="76">
        <f t="shared" si="3"/>
        <v>0</v>
      </c>
    </row>
    <row r="11" spans="1:9" ht="13.5" thickBot="1" x14ac:dyDescent="0.35">
      <c r="A11" s="70" t="s">
        <v>10</v>
      </c>
      <c r="B11" s="55"/>
      <c r="C11" s="56"/>
      <c r="D11" s="57"/>
      <c r="E11" s="58"/>
      <c r="F11" s="59"/>
      <c r="G11" s="81"/>
      <c r="H11" s="75">
        <f t="shared" si="2"/>
        <v>0</v>
      </c>
      <c r="I11" s="76">
        <f t="shared" si="3"/>
        <v>0</v>
      </c>
    </row>
    <row r="12" spans="1:9" ht="13.5" thickBot="1" x14ac:dyDescent="0.35">
      <c r="A12" s="70" t="s">
        <v>10</v>
      </c>
      <c r="B12" s="55"/>
      <c r="C12" s="56"/>
      <c r="D12" s="57"/>
      <c r="E12" s="58"/>
      <c r="F12" s="59"/>
      <c r="G12" s="81"/>
      <c r="H12" s="75">
        <f t="shared" si="2"/>
        <v>0</v>
      </c>
      <c r="I12" s="76">
        <f t="shared" si="3"/>
        <v>0</v>
      </c>
    </row>
    <row r="13" spans="1:9" ht="13.5" thickBot="1" x14ac:dyDescent="0.35">
      <c r="A13" s="70" t="s">
        <v>10</v>
      </c>
      <c r="B13" s="55"/>
      <c r="C13" s="56"/>
      <c r="D13" s="57"/>
      <c r="E13" s="58"/>
      <c r="F13" s="59"/>
      <c r="G13" s="81"/>
      <c r="H13" s="75">
        <f t="shared" si="2"/>
        <v>0</v>
      </c>
      <c r="I13" s="76">
        <f t="shared" si="3"/>
        <v>0</v>
      </c>
    </row>
    <row r="14" spans="1:9" ht="13.5" thickBot="1" x14ac:dyDescent="0.35">
      <c r="A14" s="70" t="s">
        <v>10</v>
      </c>
      <c r="B14" s="55"/>
      <c r="C14" s="56"/>
      <c r="D14" s="57"/>
      <c r="E14" s="58"/>
      <c r="F14" s="59"/>
      <c r="G14" s="81"/>
      <c r="H14" s="75">
        <f t="shared" si="2"/>
        <v>0</v>
      </c>
      <c r="I14" s="76">
        <f t="shared" si="3"/>
        <v>0</v>
      </c>
    </row>
    <row r="15" spans="1:9" ht="13.5" thickBot="1" x14ac:dyDescent="0.35">
      <c r="A15" s="70" t="s">
        <v>10</v>
      </c>
      <c r="B15" s="55"/>
      <c r="C15" s="56"/>
      <c r="D15" s="57"/>
      <c r="E15" s="58"/>
      <c r="F15" s="59"/>
      <c r="G15" s="81"/>
      <c r="H15" s="75">
        <f t="shared" si="2"/>
        <v>0</v>
      </c>
      <c r="I15" s="76">
        <f t="shared" si="3"/>
        <v>0</v>
      </c>
    </row>
    <row r="16" spans="1:9" ht="13.5" thickBot="1" x14ac:dyDescent="0.35">
      <c r="A16" s="70" t="s">
        <v>10</v>
      </c>
      <c r="B16" s="55"/>
      <c r="C16" s="56"/>
      <c r="D16" s="57"/>
      <c r="E16" s="58"/>
      <c r="F16" s="59"/>
      <c r="G16" s="81"/>
      <c r="H16" s="75">
        <f t="shared" si="2"/>
        <v>0</v>
      </c>
      <c r="I16" s="76">
        <f t="shared" si="3"/>
        <v>0</v>
      </c>
    </row>
    <row r="17" spans="1:9" ht="13.5" thickBot="1" x14ac:dyDescent="0.35">
      <c r="A17" s="70" t="s">
        <v>10</v>
      </c>
      <c r="B17" s="55"/>
      <c r="C17" s="56"/>
      <c r="D17" s="57"/>
      <c r="E17" s="58"/>
      <c r="F17" s="59"/>
      <c r="G17" s="81"/>
      <c r="H17" s="75">
        <f t="shared" si="2"/>
        <v>0</v>
      </c>
      <c r="I17" s="76">
        <f t="shared" si="3"/>
        <v>0</v>
      </c>
    </row>
    <row r="18" spans="1:9" ht="13.5" thickBot="1" x14ac:dyDescent="0.35">
      <c r="A18" s="70" t="s">
        <v>10</v>
      </c>
      <c r="B18" s="55"/>
      <c r="C18" s="56"/>
      <c r="D18" s="57"/>
      <c r="E18" s="58"/>
      <c r="F18" s="59"/>
      <c r="G18" s="81"/>
      <c r="H18" s="75">
        <f t="shared" si="2"/>
        <v>0</v>
      </c>
      <c r="I18" s="76">
        <f t="shared" si="3"/>
        <v>0</v>
      </c>
    </row>
    <row r="19" spans="1:9" ht="13.5" thickBot="1" x14ac:dyDescent="0.35">
      <c r="A19" s="70" t="s">
        <v>10</v>
      </c>
      <c r="B19" s="60"/>
      <c r="C19" s="61"/>
      <c r="D19" s="62"/>
      <c r="E19" s="87"/>
      <c r="F19" s="63"/>
      <c r="G19" s="88"/>
      <c r="H19" s="77">
        <f t="shared" si="0"/>
        <v>0</v>
      </c>
      <c r="I19" s="78">
        <f t="shared" si="1"/>
        <v>0</v>
      </c>
    </row>
    <row r="20" spans="1:9" x14ac:dyDescent="0.3">
      <c r="H20" s="80"/>
      <c r="I20" s="80"/>
    </row>
    <row r="21" spans="1:9" x14ac:dyDescent="0.3">
      <c r="G21" s="66" t="s">
        <v>29</v>
      </c>
      <c r="H21" s="80"/>
      <c r="I21" s="79">
        <f>SUM(I4:I20)</f>
        <v>0</v>
      </c>
    </row>
    <row r="25" spans="1:9" x14ac:dyDescent="0.3">
      <c r="A25" s="71"/>
      <c r="B25" s="71"/>
      <c r="C25" s="71"/>
    </row>
    <row r="26" spans="1:9" x14ac:dyDescent="0.3">
      <c r="A26" s="71" t="s">
        <v>27</v>
      </c>
      <c r="B26" s="71"/>
      <c r="C26" s="71"/>
    </row>
    <row r="27" spans="1:9" x14ac:dyDescent="0.3">
      <c r="A27" s="71"/>
      <c r="B27" s="71"/>
      <c r="C27" s="71"/>
    </row>
    <row r="28" spans="1:9" x14ac:dyDescent="0.3">
      <c r="A28" s="104" t="s">
        <v>36</v>
      </c>
      <c r="B28" s="72" t="s">
        <v>25</v>
      </c>
      <c r="C28" s="72" t="s">
        <v>28</v>
      </c>
    </row>
    <row r="29" spans="1:9" x14ac:dyDescent="0.3">
      <c r="A29" s="104"/>
      <c r="B29" s="64" t="s">
        <v>21</v>
      </c>
      <c r="C29" s="64"/>
    </row>
    <row r="30" spans="1:9" x14ac:dyDescent="0.3">
      <c r="A30" s="104"/>
      <c r="B30" s="64" t="s">
        <v>22</v>
      </c>
      <c r="C30" s="64"/>
    </row>
    <row r="31" spans="1:9" x14ac:dyDescent="0.3">
      <c r="A31" s="104"/>
      <c r="B31" s="64" t="s">
        <v>23</v>
      </c>
      <c r="C31" s="64"/>
    </row>
    <row r="32" spans="1:9" x14ac:dyDescent="0.3">
      <c r="A32" s="104"/>
      <c r="B32" s="64" t="s">
        <v>24</v>
      </c>
      <c r="C32" s="64"/>
    </row>
    <row r="33" spans="1:3" x14ac:dyDescent="0.3">
      <c r="A33" s="104"/>
      <c r="B33" s="64" t="s">
        <v>32</v>
      </c>
      <c r="C33" s="64"/>
    </row>
    <row r="34" spans="1:3" x14ac:dyDescent="0.3">
      <c r="A34" s="104"/>
      <c r="B34" s="64" t="s">
        <v>26</v>
      </c>
      <c r="C34" s="64"/>
    </row>
    <row r="35" spans="1:3" x14ac:dyDescent="0.3">
      <c r="A35" s="71"/>
      <c r="B35" s="71"/>
      <c r="C35" s="71"/>
    </row>
    <row r="36" spans="1:3" x14ac:dyDescent="0.3">
      <c r="A36" s="71"/>
      <c r="B36" s="71"/>
      <c r="C36" s="71"/>
    </row>
    <row r="37" spans="1:3" x14ac:dyDescent="0.3">
      <c r="A37" s="104" t="s">
        <v>37</v>
      </c>
      <c r="B37" s="72" t="s">
        <v>25</v>
      </c>
      <c r="C37" s="72" t="s">
        <v>28</v>
      </c>
    </row>
    <row r="38" spans="1:3" x14ac:dyDescent="0.3">
      <c r="A38" s="104"/>
      <c r="B38" s="64" t="s">
        <v>21</v>
      </c>
      <c r="C38" s="64"/>
    </row>
    <row r="39" spans="1:3" x14ac:dyDescent="0.3">
      <c r="A39" s="104"/>
      <c r="B39" s="64" t="s">
        <v>22</v>
      </c>
      <c r="C39" s="64"/>
    </row>
    <row r="40" spans="1:3" x14ac:dyDescent="0.3">
      <c r="A40" s="104"/>
      <c r="B40" s="64" t="s">
        <v>23</v>
      </c>
      <c r="C40" s="64"/>
    </row>
    <row r="41" spans="1:3" x14ac:dyDescent="0.3">
      <c r="A41" s="104"/>
      <c r="B41" s="64" t="s">
        <v>24</v>
      </c>
      <c r="C41" s="64"/>
    </row>
    <row r="42" spans="1:3" x14ac:dyDescent="0.3">
      <c r="A42" s="104"/>
      <c r="B42" s="64" t="s">
        <v>32</v>
      </c>
      <c r="C42" s="64"/>
    </row>
    <row r="43" spans="1:3" x14ac:dyDescent="0.3">
      <c r="A43" s="104"/>
      <c r="B43" s="64" t="s">
        <v>26</v>
      </c>
      <c r="C43" s="64"/>
    </row>
  </sheetData>
  <sheetProtection algorithmName="SHA-512" hashValue="iH+IH1095eOKsXcdvHw9VNQGN/UbhSYcMWD6TC2WkrtebpzJJ7WUQ10vXEKprOo7FQMRpWtKGHBasAGY/cKH9w==" saltValue="bQfoVN0ubC2chN286gG9NQ==" spinCount="100000" sheet="1" objects="1" scenarios="1"/>
  <mergeCells count="2">
    <mergeCell ref="A28:A34"/>
    <mergeCell ref="A37:A43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5"/>
  <sheetViews>
    <sheetView tabSelected="1" zoomScale="70" zoomScaleNormal="70" workbookViewId="0">
      <selection activeCell="E3" sqref="E3"/>
    </sheetView>
  </sheetViews>
  <sheetFormatPr defaultRowHeight="13" x14ac:dyDescent="0.3"/>
  <cols>
    <col min="1" max="1" width="8.7265625" style="1"/>
    <col min="2" max="2" width="87.26953125" style="1" bestFit="1" customWidth="1"/>
    <col min="3" max="3" width="15.54296875" style="1" customWidth="1"/>
    <col min="4" max="4" width="1.453125" style="1" customWidth="1"/>
    <col min="5" max="5" width="14.26953125" style="1" customWidth="1"/>
    <col min="6" max="6" width="10.54296875" style="1" customWidth="1"/>
    <col min="7" max="7" width="12.90625" style="1" customWidth="1"/>
    <col min="8" max="8" width="15.7265625" style="1" customWidth="1"/>
    <col min="9" max="9" width="25.1796875" style="1" customWidth="1"/>
    <col min="10" max="10" width="17" style="1" customWidth="1"/>
    <col min="11" max="11" width="1.453125" style="1" customWidth="1"/>
    <col min="12" max="14" width="19.90625" style="1" customWidth="1"/>
    <col min="15" max="16384" width="8.7265625" style="1"/>
  </cols>
  <sheetData>
    <row r="1" spans="1:14" ht="13.5" thickBot="1" x14ac:dyDescent="0.35">
      <c r="E1" s="105" t="s">
        <v>169</v>
      </c>
      <c r="F1" s="105"/>
      <c r="G1" s="105"/>
    </row>
    <row r="2" spans="1:14" ht="39" x14ac:dyDescent="0.3">
      <c r="A2" s="3" t="s">
        <v>0</v>
      </c>
      <c r="B2" s="3" t="s">
        <v>1</v>
      </c>
      <c r="C2" s="2" t="s">
        <v>11</v>
      </c>
      <c r="D2" s="15"/>
      <c r="E2" s="2" t="s">
        <v>12</v>
      </c>
      <c r="F2" s="2" t="s">
        <v>2</v>
      </c>
      <c r="G2" s="2" t="s">
        <v>3</v>
      </c>
      <c r="H2" s="2" t="s">
        <v>4</v>
      </c>
      <c r="I2" s="2" t="s">
        <v>18</v>
      </c>
      <c r="J2" s="9" t="s">
        <v>33</v>
      </c>
      <c r="K2" s="15"/>
      <c r="L2" s="10" t="s">
        <v>35</v>
      </c>
      <c r="M2" s="11" t="s">
        <v>41</v>
      </c>
      <c r="N2" s="12" t="s">
        <v>34</v>
      </c>
    </row>
    <row r="3" spans="1:14" ht="14.5" x14ac:dyDescent="0.35">
      <c r="A3" s="4">
        <v>1</v>
      </c>
      <c r="B3" s="42" t="s">
        <v>50</v>
      </c>
      <c r="C3" s="43">
        <v>200</v>
      </c>
      <c r="D3" s="16"/>
      <c r="E3" s="89"/>
      <c r="F3" s="89"/>
      <c r="G3" s="90"/>
      <c r="H3" s="17">
        <f>SUM(E3:G3)</f>
        <v>0</v>
      </c>
      <c r="I3" s="5">
        <f>H3+J3</f>
        <v>0</v>
      </c>
      <c r="J3" s="91"/>
      <c r="K3" s="16"/>
      <c r="L3" s="13">
        <f>H3*C3</f>
        <v>0</v>
      </c>
      <c r="M3" s="5">
        <f t="shared" ref="M3:M9" si="0">C3*I3</f>
        <v>0</v>
      </c>
      <c r="N3" s="14">
        <f>J3*C3</f>
        <v>0</v>
      </c>
    </row>
    <row r="4" spans="1:14" ht="24" x14ac:dyDescent="0.35">
      <c r="A4" s="4">
        <f>A3+1</f>
        <v>2</v>
      </c>
      <c r="B4" s="42" t="s">
        <v>51</v>
      </c>
      <c r="C4" s="43">
        <v>4000</v>
      </c>
      <c r="D4" s="16"/>
      <c r="E4" s="89"/>
      <c r="F4" s="89"/>
      <c r="G4" s="90"/>
      <c r="H4" s="17">
        <f t="shared" ref="H4:H12" si="1">SUM(E4:G4)</f>
        <v>0</v>
      </c>
      <c r="I4" s="5">
        <f t="shared" ref="I4:I12" si="2">H4+J4</f>
        <v>0</v>
      </c>
      <c r="J4" s="91"/>
      <c r="K4" s="16"/>
      <c r="L4" s="13">
        <f>H4*C4</f>
        <v>0</v>
      </c>
      <c r="M4" s="5">
        <f t="shared" si="0"/>
        <v>0</v>
      </c>
      <c r="N4" s="14">
        <f t="shared" ref="N4:N8" si="3">J4*C4</f>
        <v>0</v>
      </c>
    </row>
    <row r="5" spans="1:14" ht="24" x14ac:dyDescent="0.35">
      <c r="A5" s="4">
        <f t="shared" ref="A5:A12" si="4">A4+1</f>
        <v>3</v>
      </c>
      <c r="B5" s="42" t="s">
        <v>52</v>
      </c>
      <c r="C5" s="43">
        <v>150</v>
      </c>
      <c r="D5" s="16"/>
      <c r="E5" s="89"/>
      <c r="F5" s="89"/>
      <c r="G5" s="90"/>
      <c r="H5" s="17">
        <f t="shared" si="1"/>
        <v>0</v>
      </c>
      <c r="I5" s="5">
        <f t="shared" si="2"/>
        <v>0</v>
      </c>
      <c r="J5" s="91"/>
      <c r="K5" s="16"/>
      <c r="L5" s="13">
        <f t="shared" ref="L5:L8" si="5">H5*C5</f>
        <v>0</v>
      </c>
      <c r="M5" s="5">
        <f t="shared" si="0"/>
        <v>0</v>
      </c>
      <c r="N5" s="14">
        <f t="shared" si="3"/>
        <v>0</v>
      </c>
    </row>
    <row r="6" spans="1:14" ht="14.5" x14ac:dyDescent="0.35">
      <c r="A6" s="4">
        <f t="shared" si="4"/>
        <v>4</v>
      </c>
      <c r="B6" s="42" t="s">
        <v>53</v>
      </c>
      <c r="C6" s="43">
        <v>150</v>
      </c>
      <c r="D6" s="16"/>
      <c r="E6" s="89"/>
      <c r="F6" s="89"/>
      <c r="G6" s="90"/>
      <c r="H6" s="17">
        <f t="shared" si="1"/>
        <v>0</v>
      </c>
      <c r="I6" s="5">
        <f t="shared" si="2"/>
        <v>0</v>
      </c>
      <c r="J6" s="91"/>
      <c r="K6" s="16"/>
      <c r="L6" s="13">
        <f t="shared" si="5"/>
        <v>0</v>
      </c>
      <c r="M6" s="5">
        <f t="shared" si="0"/>
        <v>0</v>
      </c>
      <c r="N6" s="14">
        <f t="shared" si="3"/>
        <v>0</v>
      </c>
    </row>
    <row r="7" spans="1:14" ht="24" x14ac:dyDescent="0.35">
      <c r="A7" s="4">
        <f t="shared" si="4"/>
        <v>5</v>
      </c>
      <c r="B7" s="42" t="s">
        <v>54</v>
      </c>
      <c r="C7" s="43">
        <v>17000000</v>
      </c>
      <c r="D7" s="16"/>
      <c r="E7" s="89"/>
      <c r="F7" s="89"/>
      <c r="G7" s="90"/>
      <c r="H7" s="17">
        <f t="shared" si="1"/>
        <v>0</v>
      </c>
      <c r="I7" s="5">
        <f t="shared" si="2"/>
        <v>0</v>
      </c>
      <c r="J7" s="91"/>
      <c r="K7" s="16"/>
      <c r="L7" s="13">
        <f t="shared" si="5"/>
        <v>0</v>
      </c>
      <c r="M7" s="5">
        <f t="shared" si="0"/>
        <v>0</v>
      </c>
      <c r="N7" s="14">
        <f t="shared" si="3"/>
        <v>0</v>
      </c>
    </row>
    <row r="8" spans="1:14" ht="24" x14ac:dyDescent="0.35">
      <c r="A8" s="4">
        <f t="shared" si="4"/>
        <v>6</v>
      </c>
      <c r="B8" s="42" t="s">
        <v>55</v>
      </c>
      <c r="C8" s="43">
        <v>50000</v>
      </c>
      <c r="D8" s="16"/>
      <c r="E8" s="89"/>
      <c r="F8" s="89"/>
      <c r="G8" s="90"/>
      <c r="H8" s="17">
        <f t="shared" si="1"/>
        <v>0</v>
      </c>
      <c r="I8" s="5">
        <f t="shared" si="2"/>
        <v>0</v>
      </c>
      <c r="J8" s="91"/>
      <c r="K8" s="16"/>
      <c r="L8" s="13">
        <f t="shared" si="5"/>
        <v>0</v>
      </c>
      <c r="M8" s="5">
        <f t="shared" si="0"/>
        <v>0</v>
      </c>
      <c r="N8" s="14">
        <f t="shared" si="3"/>
        <v>0</v>
      </c>
    </row>
    <row r="9" spans="1:14" ht="24" x14ac:dyDescent="0.35">
      <c r="A9" s="4">
        <f t="shared" si="4"/>
        <v>7</v>
      </c>
      <c r="B9" s="42" t="s">
        <v>56</v>
      </c>
      <c r="C9" s="43">
        <v>300000</v>
      </c>
      <c r="D9" s="16"/>
      <c r="E9" s="89"/>
      <c r="F9" s="89"/>
      <c r="G9" s="90"/>
      <c r="H9" s="17">
        <f t="shared" si="1"/>
        <v>0</v>
      </c>
      <c r="I9" s="5">
        <f t="shared" si="2"/>
        <v>0</v>
      </c>
      <c r="J9" s="91"/>
      <c r="K9" s="16"/>
      <c r="L9" s="13">
        <f>H9*C9</f>
        <v>0</v>
      </c>
      <c r="M9" s="5">
        <f t="shared" si="0"/>
        <v>0</v>
      </c>
      <c r="N9" s="14">
        <f t="shared" ref="N9:N72" si="6">J9*C9</f>
        <v>0</v>
      </c>
    </row>
    <row r="10" spans="1:14" ht="24" x14ac:dyDescent="0.35">
      <c r="A10" s="4">
        <f t="shared" si="4"/>
        <v>8</v>
      </c>
      <c r="B10" s="42" t="s">
        <v>57</v>
      </c>
      <c r="C10" s="43">
        <v>100000</v>
      </c>
      <c r="D10" s="16"/>
      <c r="E10" s="89"/>
      <c r="F10" s="89"/>
      <c r="G10" s="90"/>
      <c r="H10" s="17">
        <f t="shared" si="1"/>
        <v>0</v>
      </c>
      <c r="I10" s="5">
        <f t="shared" si="2"/>
        <v>0</v>
      </c>
      <c r="J10" s="91"/>
      <c r="K10" s="16"/>
      <c r="L10" s="13">
        <f t="shared" ref="L10:L72" si="7">H10*C10</f>
        <v>0</v>
      </c>
      <c r="M10" s="5">
        <f t="shared" ref="M10:M72" si="8">C10*I10</f>
        <v>0</v>
      </c>
      <c r="N10" s="14">
        <f t="shared" si="6"/>
        <v>0</v>
      </c>
    </row>
    <row r="11" spans="1:14" ht="24" x14ac:dyDescent="0.35">
      <c r="A11" s="4">
        <f t="shared" si="4"/>
        <v>9</v>
      </c>
      <c r="B11" s="42" t="s">
        <v>58</v>
      </c>
      <c r="C11" s="43">
        <v>150000</v>
      </c>
      <c r="D11" s="16"/>
      <c r="E11" s="89"/>
      <c r="F11" s="89"/>
      <c r="G11" s="90"/>
      <c r="H11" s="17">
        <f t="shared" si="1"/>
        <v>0</v>
      </c>
      <c r="I11" s="5">
        <f t="shared" si="2"/>
        <v>0</v>
      </c>
      <c r="J11" s="91"/>
      <c r="K11" s="16"/>
      <c r="L11" s="13">
        <f t="shared" si="7"/>
        <v>0</v>
      </c>
      <c r="M11" s="5">
        <f t="shared" si="8"/>
        <v>0</v>
      </c>
      <c r="N11" s="14">
        <f t="shared" si="6"/>
        <v>0</v>
      </c>
    </row>
    <row r="12" spans="1:14" ht="24" x14ac:dyDescent="0.35">
      <c r="A12" s="4">
        <f t="shared" si="4"/>
        <v>10</v>
      </c>
      <c r="B12" s="42" t="s">
        <v>59</v>
      </c>
      <c r="C12" s="43">
        <v>3000000</v>
      </c>
      <c r="D12" s="16"/>
      <c r="E12" s="89"/>
      <c r="F12" s="89"/>
      <c r="G12" s="90"/>
      <c r="H12" s="17">
        <f t="shared" si="1"/>
        <v>0</v>
      </c>
      <c r="I12" s="5">
        <f t="shared" si="2"/>
        <v>0</v>
      </c>
      <c r="J12" s="91"/>
      <c r="K12" s="16"/>
      <c r="L12" s="13">
        <f t="shared" si="7"/>
        <v>0</v>
      </c>
      <c r="M12" s="5">
        <f t="shared" si="8"/>
        <v>0</v>
      </c>
      <c r="N12" s="14">
        <f t="shared" si="6"/>
        <v>0</v>
      </c>
    </row>
    <row r="13" spans="1:14" ht="24" x14ac:dyDescent="0.35">
      <c r="A13" s="32">
        <v>11</v>
      </c>
      <c r="B13" s="42" t="s">
        <v>60</v>
      </c>
      <c r="C13" s="43">
        <v>400000</v>
      </c>
      <c r="D13" s="16"/>
      <c r="E13" s="89"/>
      <c r="F13" s="89"/>
      <c r="G13" s="90"/>
      <c r="H13" s="17">
        <f t="shared" ref="H13:H22" si="9">SUM(E13:G13)</f>
        <v>0</v>
      </c>
      <c r="I13" s="5">
        <f t="shared" ref="I13:I19" si="10">H13+J13</f>
        <v>0</v>
      </c>
      <c r="J13" s="91"/>
      <c r="K13" s="16"/>
      <c r="L13" s="13">
        <f t="shared" si="7"/>
        <v>0</v>
      </c>
      <c r="M13" s="5">
        <f t="shared" si="8"/>
        <v>0</v>
      </c>
      <c r="N13" s="14">
        <f t="shared" si="6"/>
        <v>0</v>
      </c>
    </row>
    <row r="14" spans="1:14" ht="24" x14ac:dyDescent="0.35">
      <c r="A14" s="32">
        <v>12</v>
      </c>
      <c r="B14" s="42" t="s">
        <v>61</v>
      </c>
      <c r="C14" s="43">
        <v>2000000</v>
      </c>
      <c r="D14" s="16"/>
      <c r="E14" s="89"/>
      <c r="F14" s="89"/>
      <c r="G14" s="90"/>
      <c r="H14" s="17">
        <f t="shared" si="9"/>
        <v>0</v>
      </c>
      <c r="I14" s="5">
        <f t="shared" si="10"/>
        <v>0</v>
      </c>
      <c r="J14" s="91"/>
      <c r="K14" s="16"/>
      <c r="L14" s="13">
        <f t="shared" si="7"/>
        <v>0</v>
      </c>
      <c r="M14" s="5">
        <f t="shared" si="8"/>
        <v>0</v>
      </c>
      <c r="N14" s="14">
        <f t="shared" si="6"/>
        <v>0</v>
      </c>
    </row>
    <row r="15" spans="1:14" ht="24" x14ac:dyDescent="0.35">
      <c r="A15" s="32">
        <v>13</v>
      </c>
      <c r="B15" s="42" t="s">
        <v>62</v>
      </c>
      <c r="C15" s="43">
        <v>4600000</v>
      </c>
      <c r="D15" s="16"/>
      <c r="E15" s="89"/>
      <c r="F15" s="89"/>
      <c r="G15" s="90"/>
      <c r="H15" s="17">
        <f t="shared" si="9"/>
        <v>0</v>
      </c>
      <c r="I15" s="5">
        <f t="shared" si="10"/>
        <v>0</v>
      </c>
      <c r="J15" s="91"/>
      <c r="K15" s="16"/>
      <c r="L15" s="13">
        <f>H15*C15</f>
        <v>0</v>
      </c>
      <c r="M15" s="5">
        <f t="shared" si="8"/>
        <v>0</v>
      </c>
      <c r="N15" s="14">
        <f t="shared" si="6"/>
        <v>0</v>
      </c>
    </row>
    <row r="16" spans="1:14" ht="24" x14ac:dyDescent="0.35">
      <c r="A16" s="32">
        <v>14</v>
      </c>
      <c r="B16" s="42" t="s">
        <v>63</v>
      </c>
      <c r="C16" s="43">
        <v>25000000</v>
      </c>
      <c r="D16" s="16"/>
      <c r="E16" s="89"/>
      <c r="F16" s="89"/>
      <c r="G16" s="90"/>
      <c r="H16" s="17">
        <f t="shared" si="9"/>
        <v>0</v>
      </c>
      <c r="I16" s="5">
        <f t="shared" si="10"/>
        <v>0</v>
      </c>
      <c r="J16" s="91"/>
      <c r="K16" s="16"/>
      <c r="L16" s="13">
        <f t="shared" si="7"/>
        <v>0</v>
      </c>
      <c r="M16" s="5">
        <f t="shared" si="8"/>
        <v>0</v>
      </c>
      <c r="N16" s="14">
        <f t="shared" si="6"/>
        <v>0</v>
      </c>
    </row>
    <row r="17" spans="1:14" ht="24" x14ac:dyDescent="0.35">
      <c r="A17" s="32">
        <v>15</v>
      </c>
      <c r="B17" s="42" t="s">
        <v>64</v>
      </c>
      <c r="C17" s="43">
        <v>15000000</v>
      </c>
      <c r="D17" s="16"/>
      <c r="E17" s="89"/>
      <c r="F17" s="89"/>
      <c r="G17" s="90"/>
      <c r="H17" s="17">
        <f t="shared" si="9"/>
        <v>0</v>
      </c>
      <c r="I17" s="5">
        <f t="shared" si="10"/>
        <v>0</v>
      </c>
      <c r="J17" s="91"/>
      <c r="K17" s="16"/>
      <c r="L17" s="13">
        <f t="shared" si="7"/>
        <v>0</v>
      </c>
      <c r="M17" s="5">
        <f t="shared" si="8"/>
        <v>0</v>
      </c>
      <c r="N17" s="14">
        <f t="shared" si="6"/>
        <v>0</v>
      </c>
    </row>
    <row r="18" spans="1:14" ht="24" x14ac:dyDescent="0.35">
      <c r="A18" s="32">
        <v>16</v>
      </c>
      <c r="B18" s="42" t="s">
        <v>65</v>
      </c>
      <c r="C18" s="43">
        <v>20000000</v>
      </c>
      <c r="D18" s="16"/>
      <c r="E18" s="89"/>
      <c r="F18" s="89"/>
      <c r="G18" s="90"/>
      <c r="H18" s="17">
        <f t="shared" si="9"/>
        <v>0</v>
      </c>
      <c r="I18" s="5">
        <f t="shared" si="10"/>
        <v>0</v>
      </c>
      <c r="J18" s="91"/>
      <c r="K18" s="16"/>
      <c r="L18" s="13">
        <f t="shared" si="7"/>
        <v>0</v>
      </c>
      <c r="M18" s="5">
        <f t="shared" si="8"/>
        <v>0</v>
      </c>
      <c r="N18" s="14">
        <f t="shared" si="6"/>
        <v>0</v>
      </c>
    </row>
    <row r="19" spans="1:14" ht="24" x14ac:dyDescent="0.35">
      <c r="A19" s="32">
        <v>17</v>
      </c>
      <c r="B19" s="42" t="s">
        <v>66</v>
      </c>
      <c r="C19" s="43">
        <v>150000</v>
      </c>
      <c r="D19" s="16"/>
      <c r="E19" s="89"/>
      <c r="F19" s="89"/>
      <c r="G19" s="90"/>
      <c r="H19" s="17">
        <f t="shared" si="9"/>
        <v>0</v>
      </c>
      <c r="I19" s="5">
        <f t="shared" si="10"/>
        <v>0</v>
      </c>
      <c r="J19" s="91"/>
      <c r="K19" s="16"/>
      <c r="L19" s="13">
        <f t="shared" si="7"/>
        <v>0</v>
      </c>
      <c r="M19" s="5">
        <f t="shared" si="8"/>
        <v>0</v>
      </c>
      <c r="N19" s="14">
        <f t="shared" si="6"/>
        <v>0</v>
      </c>
    </row>
    <row r="20" spans="1:14" ht="24" x14ac:dyDescent="0.35">
      <c r="A20" s="32">
        <v>18</v>
      </c>
      <c r="B20" s="42" t="s">
        <v>67</v>
      </c>
      <c r="C20" s="43">
        <v>150000</v>
      </c>
      <c r="D20" s="16"/>
      <c r="E20" s="89"/>
      <c r="F20" s="89"/>
      <c r="G20" s="90"/>
      <c r="H20" s="17">
        <f t="shared" si="9"/>
        <v>0</v>
      </c>
      <c r="I20" s="5">
        <f t="shared" ref="I20:I26" si="11">H20+J20</f>
        <v>0</v>
      </c>
      <c r="J20" s="91"/>
      <c r="K20" s="16"/>
      <c r="L20" s="13">
        <f>H20*C20</f>
        <v>0</v>
      </c>
      <c r="M20" s="5">
        <f t="shared" si="8"/>
        <v>0</v>
      </c>
      <c r="N20" s="14">
        <f t="shared" si="6"/>
        <v>0</v>
      </c>
    </row>
    <row r="21" spans="1:14" ht="24" x14ac:dyDescent="0.35">
      <c r="A21" s="32">
        <v>19</v>
      </c>
      <c r="B21" s="42" t="s">
        <v>68</v>
      </c>
      <c r="C21" s="43">
        <v>150000</v>
      </c>
      <c r="D21" s="16"/>
      <c r="E21" s="89"/>
      <c r="F21" s="89"/>
      <c r="G21" s="90"/>
      <c r="H21" s="17">
        <f t="shared" si="9"/>
        <v>0</v>
      </c>
      <c r="I21" s="5">
        <f t="shared" si="11"/>
        <v>0</v>
      </c>
      <c r="J21" s="91"/>
      <c r="K21" s="16"/>
      <c r="L21" s="13">
        <f t="shared" si="7"/>
        <v>0</v>
      </c>
      <c r="M21" s="5">
        <f>C21*I21</f>
        <v>0</v>
      </c>
      <c r="N21" s="14">
        <f t="shared" si="6"/>
        <v>0</v>
      </c>
    </row>
    <row r="22" spans="1:14" ht="24" x14ac:dyDescent="0.35">
      <c r="A22" s="32">
        <v>20</v>
      </c>
      <c r="B22" s="42" t="s">
        <v>69</v>
      </c>
      <c r="C22" s="43">
        <v>150000</v>
      </c>
      <c r="D22" s="16"/>
      <c r="E22" s="89"/>
      <c r="F22" s="89"/>
      <c r="G22" s="90"/>
      <c r="H22" s="17">
        <f t="shared" si="9"/>
        <v>0</v>
      </c>
      <c r="I22" s="5">
        <f t="shared" si="11"/>
        <v>0</v>
      </c>
      <c r="J22" s="91"/>
      <c r="K22" s="16"/>
      <c r="L22" s="13">
        <f t="shared" si="7"/>
        <v>0</v>
      </c>
      <c r="M22" s="5">
        <f t="shared" si="8"/>
        <v>0</v>
      </c>
      <c r="N22" s="14">
        <f t="shared" si="6"/>
        <v>0</v>
      </c>
    </row>
    <row r="23" spans="1:14" ht="14.5" x14ac:dyDescent="0.35">
      <c r="A23" s="32">
        <v>21</v>
      </c>
      <c r="B23" s="42" t="s">
        <v>70</v>
      </c>
      <c r="C23" s="43">
        <v>1500000</v>
      </c>
      <c r="D23" s="16"/>
      <c r="E23" s="89"/>
      <c r="F23" s="89"/>
      <c r="G23" s="90"/>
      <c r="H23" s="17">
        <f t="shared" ref="H23:H86" si="12">SUM(E23:G23)</f>
        <v>0</v>
      </c>
      <c r="I23" s="5">
        <f t="shared" si="11"/>
        <v>0</v>
      </c>
      <c r="J23" s="91"/>
      <c r="K23" s="16"/>
      <c r="L23" s="13">
        <f t="shared" si="7"/>
        <v>0</v>
      </c>
      <c r="M23" s="5">
        <f t="shared" si="8"/>
        <v>0</v>
      </c>
      <c r="N23" s="14">
        <f t="shared" si="6"/>
        <v>0</v>
      </c>
    </row>
    <row r="24" spans="1:14" ht="24" x14ac:dyDescent="0.35">
      <c r="A24" s="32">
        <v>22</v>
      </c>
      <c r="B24" s="42" t="s">
        <v>71</v>
      </c>
      <c r="C24" s="43">
        <v>150000</v>
      </c>
      <c r="D24" s="16"/>
      <c r="E24" s="89"/>
      <c r="F24" s="89"/>
      <c r="G24" s="90"/>
      <c r="H24" s="17">
        <f t="shared" si="12"/>
        <v>0</v>
      </c>
      <c r="I24" s="5">
        <f t="shared" si="11"/>
        <v>0</v>
      </c>
      <c r="J24" s="91"/>
      <c r="K24" s="16"/>
      <c r="L24" s="13">
        <f t="shared" si="7"/>
        <v>0</v>
      </c>
      <c r="M24" s="5">
        <f t="shared" si="8"/>
        <v>0</v>
      </c>
      <c r="N24" s="14">
        <f t="shared" si="6"/>
        <v>0</v>
      </c>
    </row>
    <row r="25" spans="1:14" ht="24" x14ac:dyDescent="0.35">
      <c r="A25" s="32">
        <v>23</v>
      </c>
      <c r="B25" s="42" t="s">
        <v>72</v>
      </c>
      <c r="C25" s="43">
        <v>150000</v>
      </c>
      <c r="D25" s="16"/>
      <c r="E25" s="89"/>
      <c r="F25" s="89"/>
      <c r="G25" s="90"/>
      <c r="H25" s="17">
        <f t="shared" si="12"/>
        <v>0</v>
      </c>
      <c r="I25" s="5">
        <f t="shared" si="11"/>
        <v>0</v>
      </c>
      <c r="J25" s="91"/>
      <c r="K25" s="16"/>
      <c r="L25" s="13">
        <f t="shared" si="7"/>
        <v>0</v>
      </c>
      <c r="M25" s="5">
        <f t="shared" si="8"/>
        <v>0</v>
      </c>
      <c r="N25" s="14">
        <f t="shared" si="6"/>
        <v>0</v>
      </c>
    </row>
    <row r="26" spans="1:14" ht="24" x14ac:dyDescent="0.35">
      <c r="A26" s="32">
        <v>24</v>
      </c>
      <c r="B26" s="42" t="s">
        <v>73</v>
      </c>
      <c r="C26" s="43">
        <v>11000000</v>
      </c>
      <c r="D26" s="16"/>
      <c r="E26" s="89"/>
      <c r="F26" s="89"/>
      <c r="G26" s="90"/>
      <c r="H26" s="17">
        <f t="shared" si="12"/>
        <v>0</v>
      </c>
      <c r="I26" s="5">
        <f t="shared" si="11"/>
        <v>0</v>
      </c>
      <c r="J26" s="91"/>
      <c r="K26" s="16"/>
      <c r="L26" s="13">
        <f t="shared" si="7"/>
        <v>0</v>
      </c>
      <c r="M26" s="5">
        <f t="shared" si="8"/>
        <v>0</v>
      </c>
      <c r="N26" s="14">
        <f t="shared" si="6"/>
        <v>0</v>
      </c>
    </row>
    <row r="27" spans="1:14" ht="24" x14ac:dyDescent="0.35">
      <c r="A27" s="32">
        <v>25</v>
      </c>
      <c r="B27" s="42" t="s">
        <v>74</v>
      </c>
      <c r="C27" s="43">
        <v>150000</v>
      </c>
      <c r="D27" s="16"/>
      <c r="E27" s="89"/>
      <c r="F27" s="89"/>
      <c r="G27" s="90"/>
      <c r="H27" s="17">
        <f t="shared" si="12"/>
        <v>0</v>
      </c>
      <c r="I27" s="5">
        <f t="shared" ref="I27:I86" si="13">H27+J27</f>
        <v>0</v>
      </c>
      <c r="J27" s="91"/>
      <c r="K27" s="16"/>
      <c r="L27" s="13">
        <f t="shared" si="7"/>
        <v>0</v>
      </c>
      <c r="M27" s="5">
        <f t="shared" si="8"/>
        <v>0</v>
      </c>
      <c r="N27" s="14">
        <f t="shared" si="6"/>
        <v>0</v>
      </c>
    </row>
    <row r="28" spans="1:14" ht="24" x14ac:dyDescent="0.35">
      <c r="A28" s="32">
        <v>26</v>
      </c>
      <c r="B28" s="42" t="s">
        <v>75</v>
      </c>
      <c r="C28" s="43">
        <v>150000</v>
      </c>
      <c r="D28" s="16"/>
      <c r="E28" s="89"/>
      <c r="F28" s="89"/>
      <c r="G28" s="90"/>
      <c r="H28" s="17">
        <f t="shared" si="12"/>
        <v>0</v>
      </c>
      <c r="I28" s="5">
        <f t="shared" si="13"/>
        <v>0</v>
      </c>
      <c r="J28" s="91"/>
      <c r="K28" s="16"/>
      <c r="L28" s="13">
        <f t="shared" si="7"/>
        <v>0</v>
      </c>
      <c r="M28" s="5">
        <f t="shared" si="8"/>
        <v>0</v>
      </c>
      <c r="N28" s="14">
        <f t="shared" si="6"/>
        <v>0</v>
      </c>
    </row>
    <row r="29" spans="1:14" ht="24" x14ac:dyDescent="0.35">
      <c r="A29" s="32">
        <v>27</v>
      </c>
      <c r="B29" s="42" t="s">
        <v>76</v>
      </c>
      <c r="C29" s="43">
        <v>150000</v>
      </c>
      <c r="D29" s="16"/>
      <c r="E29" s="89"/>
      <c r="F29" s="89"/>
      <c r="G29" s="90"/>
      <c r="H29" s="17">
        <f t="shared" si="12"/>
        <v>0</v>
      </c>
      <c r="I29" s="5">
        <f t="shared" si="13"/>
        <v>0</v>
      </c>
      <c r="J29" s="91"/>
      <c r="K29" s="16"/>
      <c r="L29" s="13">
        <f t="shared" si="7"/>
        <v>0</v>
      </c>
      <c r="M29" s="5">
        <f t="shared" si="8"/>
        <v>0</v>
      </c>
      <c r="N29" s="14">
        <f t="shared" si="6"/>
        <v>0</v>
      </c>
    </row>
    <row r="30" spans="1:14" ht="24" x14ac:dyDescent="0.35">
      <c r="A30" s="32">
        <v>28</v>
      </c>
      <c r="B30" s="42" t="s">
        <v>77</v>
      </c>
      <c r="C30" s="43">
        <v>150000</v>
      </c>
      <c r="D30" s="16"/>
      <c r="E30" s="89"/>
      <c r="F30" s="89"/>
      <c r="G30" s="90"/>
      <c r="H30" s="17">
        <f t="shared" si="12"/>
        <v>0</v>
      </c>
      <c r="I30" s="5">
        <f t="shared" si="13"/>
        <v>0</v>
      </c>
      <c r="J30" s="91"/>
      <c r="K30" s="16"/>
      <c r="L30" s="13">
        <f t="shared" si="7"/>
        <v>0</v>
      </c>
      <c r="M30" s="5">
        <f t="shared" si="8"/>
        <v>0</v>
      </c>
      <c r="N30" s="14">
        <f t="shared" si="6"/>
        <v>0</v>
      </c>
    </row>
    <row r="31" spans="1:14" ht="24" x14ac:dyDescent="0.35">
      <c r="A31" s="32">
        <v>29</v>
      </c>
      <c r="B31" s="42" t="s">
        <v>78</v>
      </c>
      <c r="C31" s="43">
        <v>150000</v>
      </c>
      <c r="D31" s="16"/>
      <c r="E31" s="89"/>
      <c r="F31" s="89"/>
      <c r="G31" s="90"/>
      <c r="H31" s="17">
        <f t="shared" si="12"/>
        <v>0</v>
      </c>
      <c r="I31" s="5">
        <f t="shared" si="13"/>
        <v>0</v>
      </c>
      <c r="J31" s="91"/>
      <c r="K31" s="16"/>
      <c r="L31" s="13">
        <f t="shared" si="7"/>
        <v>0</v>
      </c>
      <c r="M31" s="5">
        <f t="shared" si="8"/>
        <v>0</v>
      </c>
      <c r="N31" s="14">
        <f t="shared" si="6"/>
        <v>0</v>
      </c>
    </row>
    <row r="32" spans="1:14" ht="24" x14ac:dyDescent="0.35">
      <c r="A32" s="32">
        <v>30</v>
      </c>
      <c r="B32" s="42" t="s">
        <v>79</v>
      </c>
      <c r="C32" s="43">
        <v>80000</v>
      </c>
      <c r="D32" s="16"/>
      <c r="E32" s="89"/>
      <c r="F32" s="89"/>
      <c r="G32" s="90"/>
      <c r="H32" s="17">
        <f t="shared" si="12"/>
        <v>0</v>
      </c>
      <c r="I32" s="5">
        <f t="shared" si="13"/>
        <v>0</v>
      </c>
      <c r="J32" s="91"/>
      <c r="K32" s="16"/>
      <c r="L32" s="13">
        <f t="shared" si="7"/>
        <v>0</v>
      </c>
      <c r="M32" s="5">
        <f t="shared" si="8"/>
        <v>0</v>
      </c>
      <c r="N32" s="14">
        <f t="shared" si="6"/>
        <v>0</v>
      </c>
    </row>
    <row r="33" spans="1:14" ht="24" x14ac:dyDescent="0.35">
      <c r="A33" s="32">
        <v>31</v>
      </c>
      <c r="B33" s="42" t="s">
        <v>80</v>
      </c>
      <c r="C33" s="43">
        <v>1000000</v>
      </c>
      <c r="D33" s="16"/>
      <c r="E33" s="89"/>
      <c r="F33" s="89"/>
      <c r="G33" s="90"/>
      <c r="H33" s="17">
        <f t="shared" si="12"/>
        <v>0</v>
      </c>
      <c r="I33" s="5">
        <f t="shared" si="13"/>
        <v>0</v>
      </c>
      <c r="J33" s="91"/>
      <c r="K33" s="16"/>
      <c r="L33" s="13">
        <f t="shared" si="7"/>
        <v>0</v>
      </c>
      <c r="M33" s="5">
        <f t="shared" si="8"/>
        <v>0</v>
      </c>
      <c r="N33" s="14">
        <f t="shared" si="6"/>
        <v>0</v>
      </c>
    </row>
    <row r="34" spans="1:14" ht="24" x14ac:dyDescent="0.35">
      <c r="A34" s="32">
        <v>32</v>
      </c>
      <c r="B34" s="42" t="s">
        <v>81</v>
      </c>
      <c r="C34" s="43">
        <v>2200000</v>
      </c>
      <c r="D34" s="16"/>
      <c r="E34" s="89"/>
      <c r="F34" s="89"/>
      <c r="G34" s="90"/>
      <c r="H34" s="17">
        <f t="shared" si="12"/>
        <v>0</v>
      </c>
      <c r="I34" s="5">
        <f t="shared" si="13"/>
        <v>0</v>
      </c>
      <c r="J34" s="91"/>
      <c r="K34" s="16"/>
      <c r="L34" s="13">
        <f t="shared" si="7"/>
        <v>0</v>
      </c>
      <c r="M34" s="5">
        <f t="shared" si="8"/>
        <v>0</v>
      </c>
      <c r="N34" s="14">
        <f t="shared" si="6"/>
        <v>0</v>
      </c>
    </row>
    <row r="35" spans="1:14" ht="24" x14ac:dyDescent="0.35">
      <c r="A35" s="32">
        <v>33</v>
      </c>
      <c r="B35" s="42" t="s">
        <v>82</v>
      </c>
      <c r="C35" s="43">
        <v>300000</v>
      </c>
      <c r="D35" s="16"/>
      <c r="E35" s="89"/>
      <c r="F35" s="89"/>
      <c r="G35" s="90"/>
      <c r="H35" s="17">
        <f t="shared" si="12"/>
        <v>0</v>
      </c>
      <c r="I35" s="5">
        <f t="shared" si="13"/>
        <v>0</v>
      </c>
      <c r="J35" s="91"/>
      <c r="K35" s="16"/>
      <c r="L35" s="13">
        <f t="shared" si="7"/>
        <v>0</v>
      </c>
      <c r="M35" s="5">
        <f t="shared" si="8"/>
        <v>0</v>
      </c>
      <c r="N35" s="14">
        <f t="shared" si="6"/>
        <v>0</v>
      </c>
    </row>
    <row r="36" spans="1:14" ht="24" x14ac:dyDescent="0.35">
      <c r="A36" s="32">
        <v>34</v>
      </c>
      <c r="B36" s="42" t="s">
        <v>83</v>
      </c>
      <c r="C36" s="43">
        <v>150000</v>
      </c>
      <c r="D36" s="16"/>
      <c r="E36" s="89"/>
      <c r="F36" s="89"/>
      <c r="G36" s="90"/>
      <c r="H36" s="17">
        <f t="shared" si="12"/>
        <v>0</v>
      </c>
      <c r="I36" s="5">
        <f t="shared" si="13"/>
        <v>0</v>
      </c>
      <c r="J36" s="91"/>
      <c r="K36" s="16"/>
      <c r="L36" s="13">
        <f t="shared" si="7"/>
        <v>0</v>
      </c>
      <c r="M36" s="5">
        <f t="shared" si="8"/>
        <v>0</v>
      </c>
      <c r="N36" s="14">
        <f t="shared" si="6"/>
        <v>0</v>
      </c>
    </row>
    <row r="37" spans="1:14" ht="26" x14ac:dyDescent="0.35">
      <c r="A37" s="32">
        <v>35</v>
      </c>
      <c r="B37" s="44" t="s">
        <v>84</v>
      </c>
      <c r="C37" s="43">
        <v>100</v>
      </c>
      <c r="D37" s="16"/>
      <c r="E37" s="89"/>
      <c r="F37" s="89"/>
      <c r="G37" s="90"/>
      <c r="H37" s="17">
        <f t="shared" si="12"/>
        <v>0</v>
      </c>
      <c r="I37" s="5">
        <f t="shared" si="13"/>
        <v>0</v>
      </c>
      <c r="J37" s="91"/>
      <c r="K37" s="16"/>
      <c r="L37" s="13">
        <f t="shared" si="7"/>
        <v>0</v>
      </c>
      <c r="M37" s="5">
        <f t="shared" si="8"/>
        <v>0</v>
      </c>
      <c r="N37" s="14">
        <f t="shared" si="6"/>
        <v>0</v>
      </c>
    </row>
    <row r="38" spans="1:14" ht="38.5" x14ac:dyDescent="0.35">
      <c r="A38" s="32">
        <v>36</v>
      </c>
      <c r="B38" s="42" t="s">
        <v>85</v>
      </c>
      <c r="C38" s="43">
        <v>40000</v>
      </c>
      <c r="D38" s="16"/>
      <c r="E38" s="89"/>
      <c r="F38" s="89"/>
      <c r="G38" s="90"/>
      <c r="H38" s="17">
        <f t="shared" si="12"/>
        <v>0</v>
      </c>
      <c r="I38" s="5">
        <f t="shared" si="13"/>
        <v>0</v>
      </c>
      <c r="J38" s="91"/>
      <c r="K38" s="16"/>
      <c r="L38" s="13">
        <f t="shared" si="7"/>
        <v>0</v>
      </c>
      <c r="M38" s="5">
        <f t="shared" si="8"/>
        <v>0</v>
      </c>
      <c r="N38" s="14">
        <f t="shared" si="6"/>
        <v>0</v>
      </c>
    </row>
    <row r="39" spans="1:14" ht="38.5" x14ac:dyDescent="0.35">
      <c r="A39" s="32">
        <v>37</v>
      </c>
      <c r="B39" s="42" t="s">
        <v>86</v>
      </c>
      <c r="C39" s="43">
        <v>15000</v>
      </c>
      <c r="D39" s="16"/>
      <c r="E39" s="89"/>
      <c r="F39" s="89"/>
      <c r="G39" s="90"/>
      <c r="H39" s="17">
        <f t="shared" si="12"/>
        <v>0</v>
      </c>
      <c r="I39" s="5">
        <f t="shared" si="13"/>
        <v>0</v>
      </c>
      <c r="J39" s="91"/>
      <c r="K39" s="16"/>
      <c r="L39" s="13">
        <f t="shared" si="7"/>
        <v>0</v>
      </c>
      <c r="M39" s="5">
        <f t="shared" si="8"/>
        <v>0</v>
      </c>
      <c r="N39" s="14">
        <f t="shared" si="6"/>
        <v>0</v>
      </c>
    </row>
    <row r="40" spans="1:14" ht="37" x14ac:dyDescent="0.35">
      <c r="A40" s="32">
        <v>38</v>
      </c>
      <c r="B40" s="42" t="s">
        <v>87</v>
      </c>
      <c r="C40" s="43">
        <v>70000</v>
      </c>
      <c r="D40" s="16"/>
      <c r="E40" s="89"/>
      <c r="F40" s="89"/>
      <c r="G40" s="90"/>
      <c r="H40" s="17">
        <f t="shared" si="12"/>
        <v>0</v>
      </c>
      <c r="I40" s="5">
        <f t="shared" si="13"/>
        <v>0</v>
      </c>
      <c r="J40" s="91"/>
      <c r="K40" s="16"/>
      <c r="L40" s="13">
        <f t="shared" si="7"/>
        <v>0</v>
      </c>
      <c r="M40" s="5">
        <f t="shared" si="8"/>
        <v>0</v>
      </c>
      <c r="N40" s="14">
        <f t="shared" si="6"/>
        <v>0</v>
      </c>
    </row>
    <row r="41" spans="1:14" ht="38.5" x14ac:dyDescent="0.35">
      <c r="A41" s="32">
        <v>39</v>
      </c>
      <c r="B41" s="42" t="s">
        <v>88</v>
      </c>
      <c r="C41" s="43">
        <v>15000000</v>
      </c>
      <c r="D41" s="16"/>
      <c r="E41" s="89"/>
      <c r="F41" s="89"/>
      <c r="G41" s="90"/>
      <c r="H41" s="17">
        <f t="shared" si="12"/>
        <v>0</v>
      </c>
      <c r="I41" s="5">
        <f t="shared" si="13"/>
        <v>0</v>
      </c>
      <c r="J41" s="91"/>
      <c r="K41" s="16"/>
      <c r="L41" s="13">
        <f t="shared" si="7"/>
        <v>0</v>
      </c>
      <c r="M41" s="5">
        <f t="shared" si="8"/>
        <v>0</v>
      </c>
      <c r="N41" s="14">
        <f t="shared" si="6"/>
        <v>0</v>
      </c>
    </row>
    <row r="42" spans="1:14" ht="38.5" x14ac:dyDescent="0.35">
      <c r="A42" s="32">
        <v>40</v>
      </c>
      <c r="B42" s="42" t="s">
        <v>89</v>
      </c>
      <c r="C42" s="43">
        <v>70000</v>
      </c>
      <c r="D42" s="16"/>
      <c r="E42" s="89"/>
      <c r="F42" s="89"/>
      <c r="G42" s="90"/>
      <c r="H42" s="17">
        <f t="shared" si="12"/>
        <v>0</v>
      </c>
      <c r="I42" s="5">
        <f t="shared" si="13"/>
        <v>0</v>
      </c>
      <c r="J42" s="91"/>
      <c r="K42" s="16"/>
      <c r="L42" s="13">
        <f t="shared" si="7"/>
        <v>0</v>
      </c>
      <c r="M42" s="5">
        <f t="shared" si="8"/>
        <v>0</v>
      </c>
      <c r="N42" s="14">
        <f t="shared" si="6"/>
        <v>0</v>
      </c>
    </row>
    <row r="43" spans="1:14" ht="37" x14ac:dyDescent="0.35">
      <c r="A43" s="32">
        <v>41</v>
      </c>
      <c r="B43" s="42" t="s">
        <v>90</v>
      </c>
      <c r="C43" s="43">
        <v>14000000</v>
      </c>
      <c r="D43" s="16"/>
      <c r="E43" s="89"/>
      <c r="F43" s="89"/>
      <c r="G43" s="90"/>
      <c r="H43" s="17">
        <f t="shared" si="12"/>
        <v>0</v>
      </c>
      <c r="I43" s="5">
        <f t="shared" si="13"/>
        <v>0</v>
      </c>
      <c r="J43" s="91"/>
      <c r="K43" s="16"/>
      <c r="L43" s="13">
        <f t="shared" si="7"/>
        <v>0</v>
      </c>
      <c r="M43" s="5">
        <f t="shared" si="8"/>
        <v>0</v>
      </c>
      <c r="N43" s="14">
        <f t="shared" si="6"/>
        <v>0</v>
      </c>
    </row>
    <row r="44" spans="1:14" ht="14.5" x14ac:dyDescent="0.35">
      <c r="A44" s="32">
        <v>42</v>
      </c>
      <c r="B44" s="42" t="s">
        <v>164</v>
      </c>
      <c r="C44" s="43">
        <v>4000</v>
      </c>
      <c r="D44" s="16"/>
      <c r="E44" s="89"/>
      <c r="F44" s="89"/>
      <c r="G44" s="90"/>
      <c r="H44" s="17">
        <f t="shared" si="12"/>
        <v>0</v>
      </c>
      <c r="I44" s="5">
        <f t="shared" si="13"/>
        <v>0</v>
      </c>
      <c r="J44" s="91"/>
      <c r="K44" s="16"/>
      <c r="L44" s="13">
        <f t="shared" si="7"/>
        <v>0</v>
      </c>
      <c r="M44" s="5">
        <f t="shared" si="8"/>
        <v>0</v>
      </c>
      <c r="N44" s="14">
        <f t="shared" si="6"/>
        <v>0</v>
      </c>
    </row>
    <row r="45" spans="1:14" ht="14.5" x14ac:dyDescent="0.35">
      <c r="A45" s="32">
        <v>43</v>
      </c>
      <c r="B45" s="42" t="s">
        <v>91</v>
      </c>
      <c r="C45" s="43">
        <v>150000</v>
      </c>
      <c r="D45" s="16"/>
      <c r="E45" s="89"/>
      <c r="F45" s="89"/>
      <c r="G45" s="90"/>
      <c r="H45" s="17">
        <f t="shared" si="12"/>
        <v>0</v>
      </c>
      <c r="I45" s="5">
        <f t="shared" si="13"/>
        <v>0</v>
      </c>
      <c r="J45" s="91"/>
      <c r="K45" s="16"/>
      <c r="L45" s="13">
        <f t="shared" si="7"/>
        <v>0</v>
      </c>
      <c r="M45" s="5">
        <f t="shared" si="8"/>
        <v>0</v>
      </c>
      <c r="N45" s="14">
        <f t="shared" si="6"/>
        <v>0</v>
      </c>
    </row>
    <row r="46" spans="1:14" ht="14.5" x14ac:dyDescent="0.35">
      <c r="A46" s="32">
        <v>44</v>
      </c>
      <c r="B46" s="42" t="s">
        <v>92</v>
      </c>
      <c r="C46" s="43">
        <v>63000</v>
      </c>
      <c r="D46" s="16"/>
      <c r="E46" s="89"/>
      <c r="F46" s="89"/>
      <c r="G46" s="90"/>
      <c r="H46" s="17">
        <f t="shared" si="12"/>
        <v>0</v>
      </c>
      <c r="I46" s="5">
        <f t="shared" si="13"/>
        <v>0</v>
      </c>
      <c r="J46" s="91"/>
      <c r="K46" s="16"/>
      <c r="L46" s="13">
        <f t="shared" si="7"/>
        <v>0</v>
      </c>
      <c r="M46" s="5">
        <f t="shared" si="8"/>
        <v>0</v>
      </c>
      <c r="N46" s="14">
        <f t="shared" si="6"/>
        <v>0</v>
      </c>
    </row>
    <row r="47" spans="1:14" ht="14.5" x14ac:dyDescent="0.35">
      <c r="A47" s="32">
        <v>45</v>
      </c>
      <c r="B47" s="42" t="s">
        <v>93</v>
      </c>
      <c r="C47" s="43">
        <v>400000</v>
      </c>
      <c r="D47" s="16"/>
      <c r="E47" s="89"/>
      <c r="F47" s="89"/>
      <c r="G47" s="90"/>
      <c r="H47" s="17">
        <f t="shared" si="12"/>
        <v>0</v>
      </c>
      <c r="I47" s="5">
        <f t="shared" si="13"/>
        <v>0</v>
      </c>
      <c r="J47" s="91"/>
      <c r="K47" s="16"/>
      <c r="L47" s="13">
        <f t="shared" si="7"/>
        <v>0</v>
      </c>
      <c r="M47" s="5">
        <f t="shared" si="8"/>
        <v>0</v>
      </c>
      <c r="N47" s="14">
        <f t="shared" si="6"/>
        <v>0</v>
      </c>
    </row>
    <row r="48" spans="1:14" ht="14.5" x14ac:dyDescent="0.35">
      <c r="A48" s="32">
        <v>46</v>
      </c>
      <c r="B48" s="42" t="s">
        <v>94</v>
      </c>
      <c r="C48" s="43">
        <v>70000</v>
      </c>
      <c r="D48" s="16"/>
      <c r="E48" s="89"/>
      <c r="F48" s="89"/>
      <c r="G48" s="90"/>
      <c r="H48" s="17">
        <f t="shared" si="12"/>
        <v>0</v>
      </c>
      <c r="I48" s="5">
        <f t="shared" si="13"/>
        <v>0</v>
      </c>
      <c r="J48" s="91"/>
      <c r="K48" s="16"/>
      <c r="L48" s="13">
        <f t="shared" si="7"/>
        <v>0</v>
      </c>
      <c r="M48" s="5">
        <f t="shared" si="8"/>
        <v>0</v>
      </c>
      <c r="N48" s="14">
        <f t="shared" si="6"/>
        <v>0</v>
      </c>
    </row>
    <row r="49" spans="1:14" ht="14.5" x14ac:dyDescent="0.35">
      <c r="A49" s="32">
        <v>47</v>
      </c>
      <c r="B49" s="42" t="s">
        <v>95</v>
      </c>
      <c r="C49" s="43">
        <v>420000</v>
      </c>
      <c r="D49" s="16"/>
      <c r="E49" s="89"/>
      <c r="F49" s="89"/>
      <c r="G49" s="90"/>
      <c r="H49" s="17">
        <f t="shared" si="12"/>
        <v>0</v>
      </c>
      <c r="I49" s="5">
        <f t="shared" si="13"/>
        <v>0</v>
      </c>
      <c r="J49" s="91"/>
      <c r="K49" s="16"/>
      <c r="L49" s="13">
        <f t="shared" si="7"/>
        <v>0</v>
      </c>
      <c r="M49" s="5">
        <f t="shared" si="8"/>
        <v>0</v>
      </c>
      <c r="N49" s="14">
        <f t="shared" si="6"/>
        <v>0</v>
      </c>
    </row>
    <row r="50" spans="1:14" ht="14.5" x14ac:dyDescent="0.35">
      <c r="A50" s="32">
        <v>48</v>
      </c>
      <c r="B50" s="42" t="s">
        <v>96</v>
      </c>
      <c r="C50" s="43">
        <v>2500000</v>
      </c>
      <c r="D50" s="16"/>
      <c r="E50" s="89"/>
      <c r="F50" s="89"/>
      <c r="G50" s="90"/>
      <c r="H50" s="17">
        <f t="shared" si="12"/>
        <v>0</v>
      </c>
      <c r="I50" s="5">
        <f t="shared" si="13"/>
        <v>0</v>
      </c>
      <c r="J50" s="91"/>
      <c r="K50" s="16"/>
      <c r="L50" s="13">
        <f t="shared" si="7"/>
        <v>0</v>
      </c>
      <c r="M50" s="5">
        <f t="shared" si="8"/>
        <v>0</v>
      </c>
      <c r="N50" s="14">
        <f t="shared" si="6"/>
        <v>0</v>
      </c>
    </row>
    <row r="51" spans="1:14" ht="14.5" x14ac:dyDescent="0.35">
      <c r="A51" s="32">
        <v>49</v>
      </c>
      <c r="B51" s="42" t="s">
        <v>97</v>
      </c>
      <c r="C51" s="43">
        <v>15240960</v>
      </c>
      <c r="D51" s="16"/>
      <c r="E51" s="89"/>
      <c r="F51" s="89"/>
      <c r="G51" s="90"/>
      <c r="H51" s="17">
        <f t="shared" si="12"/>
        <v>0</v>
      </c>
      <c r="I51" s="5">
        <f t="shared" si="13"/>
        <v>0</v>
      </c>
      <c r="J51" s="91"/>
      <c r="K51" s="16"/>
      <c r="L51" s="13">
        <f t="shared" si="7"/>
        <v>0</v>
      </c>
      <c r="M51" s="5">
        <f t="shared" si="8"/>
        <v>0</v>
      </c>
      <c r="N51" s="14">
        <f t="shared" si="6"/>
        <v>0</v>
      </c>
    </row>
    <row r="52" spans="1:14" ht="14.5" x14ac:dyDescent="0.35">
      <c r="A52" s="32">
        <v>50</v>
      </c>
      <c r="B52" s="42" t="s">
        <v>98</v>
      </c>
      <c r="C52" s="43">
        <v>60000000</v>
      </c>
      <c r="D52" s="16"/>
      <c r="E52" s="89"/>
      <c r="F52" s="89"/>
      <c r="G52" s="90"/>
      <c r="H52" s="17">
        <f t="shared" si="12"/>
        <v>0</v>
      </c>
      <c r="I52" s="5">
        <f t="shared" si="13"/>
        <v>0</v>
      </c>
      <c r="J52" s="91"/>
      <c r="K52" s="16"/>
      <c r="L52" s="13">
        <f t="shared" si="7"/>
        <v>0</v>
      </c>
      <c r="M52" s="5">
        <f t="shared" si="8"/>
        <v>0</v>
      </c>
      <c r="N52" s="14">
        <f t="shared" si="6"/>
        <v>0</v>
      </c>
    </row>
    <row r="53" spans="1:14" ht="14.5" x14ac:dyDescent="0.35">
      <c r="A53" s="32">
        <v>51</v>
      </c>
      <c r="B53" s="42" t="s">
        <v>99</v>
      </c>
      <c r="C53" s="43">
        <v>30000</v>
      </c>
      <c r="D53" s="16"/>
      <c r="E53" s="89"/>
      <c r="F53" s="89"/>
      <c r="G53" s="90"/>
      <c r="H53" s="17">
        <f t="shared" si="12"/>
        <v>0</v>
      </c>
      <c r="I53" s="5">
        <f t="shared" si="13"/>
        <v>0</v>
      </c>
      <c r="J53" s="91"/>
      <c r="K53" s="16"/>
      <c r="L53" s="13">
        <f t="shared" si="7"/>
        <v>0</v>
      </c>
      <c r="M53" s="5">
        <f t="shared" si="8"/>
        <v>0</v>
      </c>
      <c r="N53" s="14">
        <f t="shared" si="6"/>
        <v>0</v>
      </c>
    </row>
    <row r="54" spans="1:14" ht="14.5" x14ac:dyDescent="0.35">
      <c r="A54" s="32">
        <v>52</v>
      </c>
      <c r="B54" s="42" t="s">
        <v>100</v>
      </c>
      <c r="C54" s="43">
        <v>4000000</v>
      </c>
      <c r="D54" s="16"/>
      <c r="E54" s="89"/>
      <c r="F54" s="89"/>
      <c r="G54" s="90"/>
      <c r="H54" s="17">
        <f t="shared" si="12"/>
        <v>0</v>
      </c>
      <c r="I54" s="5">
        <f t="shared" si="13"/>
        <v>0</v>
      </c>
      <c r="J54" s="91"/>
      <c r="K54" s="16"/>
      <c r="L54" s="13">
        <f t="shared" si="7"/>
        <v>0</v>
      </c>
      <c r="M54" s="5">
        <f t="shared" si="8"/>
        <v>0</v>
      </c>
      <c r="N54" s="14">
        <f t="shared" si="6"/>
        <v>0</v>
      </c>
    </row>
    <row r="55" spans="1:14" ht="14.5" x14ac:dyDescent="0.35">
      <c r="A55" s="32">
        <v>53</v>
      </c>
      <c r="B55" s="42" t="s">
        <v>101</v>
      </c>
      <c r="C55" s="43">
        <v>70000</v>
      </c>
      <c r="D55" s="16"/>
      <c r="E55" s="89"/>
      <c r="F55" s="89"/>
      <c r="G55" s="90"/>
      <c r="H55" s="17">
        <f t="shared" si="12"/>
        <v>0</v>
      </c>
      <c r="I55" s="5">
        <f t="shared" si="13"/>
        <v>0</v>
      </c>
      <c r="J55" s="91"/>
      <c r="K55" s="16"/>
      <c r="L55" s="13">
        <f t="shared" si="7"/>
        <v>0</v>
      </c>
      <c r="M55" s="5">
        <f t="shared" si="8"/>
        <v>0</v>
      </c>
      <c r="N55" s="14">
        <f t="shared" si="6"/>
        <v>0</v>
      </c>
    </row>
    <row r="56" spans="1:14" ht="14.5" x14ac:dyDescent="0.35">
      <c r="A56" s="32">
        <v>54</v>
      </c>
      <c r="B56" s="42" t="s">
        <v>102</v>
      </c>
      <c r="C56" s="43">
        <v>1500000</v>
      </c>
      <c r="D56" s="16"/>
      <c r="E56" s="89"/>
      <c r="F56" s="89"/>
      <c r="G56" s="90"/>
      <c r="H56" s="17">
        <f t="shared" si="12"/>
        <v>0</v>
      </c>
      <c r="I56" s="5">
        <f t="shared" si="13"/>
        <v>0</v>
      </c>
      <c r="J56" s="91"/>
      <c r="K56" s="16"/>
      <c r="L56" s="13">
        <f t="shared" si="7"/>
        <v>0</v>
      </c>
      <c r="M56" s="5">
        <f t="shared" si="8"/>
        <v>0</v>
      </c>
      <c r="N56" s="14">
        <f t="shared" si="6"/>
        <v>0</v>
      </c>
    </row>
    <row r="57" spans="1:14" ht="14.5" x14ac:dyDescent="0.35">
      <c r="A57" s="32">
        <v>55</v>
      </c>
      <c r="B57" s="42" t="s">
        <v>103</v>
      </c>
      <c r="C57" s="43">
        <v>1500000</v>
      </c>
      <c r="D57" s="16"/>
      <c r="E57" s="89"/>
      <c r="F57" s="89"/>
      <c r="G57" s="90"/>
      <c r="H57" s="17">
        <f t="shared" si="12"/>
        <v>0</v>
      </c>
      <c r="I57" s="5">
        <f t="shared" si="13"/>
        <v>0</v>
      </c>
      <c r="J57" s="91"/>
      <c r="K57" s="16"/>
      <c r="L57" s="13">
        <f t="shared" si="7"/>
        <v>0</v>
      </c>
      <c r="M57" s="5">
        <f t="shared" si="8"/>
        <v>0</v>
      </c>
      <c r="N57" s="14">
        <f t="shared" si="6"/>
        <v>0</v>
      </c>
    </row>
    <row r="58" spans="1:14" ht="14.5" x14ac:dyDescent="0.35">
      <c r="A58" s="32">
        <v>56</v>
      </c>
      <c r="B58" s="42" t="s">
        <v>104</v>
      </c>
      <c r="C58" s="43">
        <v>15000000</v>
      </c>
      <c r="D58" s="16"/>
      <c r="E58" s="89"/>
      <c r="F58" s="89"/>
      <c r="G58" s="90"/>
      <c r="H58" s="17">
        <f t="shared" si="12"/>
        <v>0</v>
      </c>
      <c r="I58" s="5">
        <f t="shared" si="13"/>
        <v>0</v>
      </c>
      <c r="J58" s="91"/>
      <c r="K58" s="16"/>
      <c r="L58" s="13">
        <f t="shared" si="7"/>
        <v>0</v>
      </c>
      <c r="M58" s="5">
        <f t="shared" si="8"/>
        <v>0</v>
      </c>
      <c r="N58" s="14">
        <f t="shared" si="6"/>
        <v>0</v>
      </c>
    </row>
    <row r="59" spans="1:14" ht="14.5" x14ac:dyDescent="0.35">
      <c r="A59" s="32">
        <v>57</v>
      </c>
      <c r="B59" s="42" t="s">
        <v>105</v>
      </c>
      <c r="C59" s="43">
        <v>70000</v>
      </c>
      <c r="D59" s="16"/>
      <c r="E59" s="89"/>
      <c r="F59" s="89"/>
      <c r="G59" s="90"/>
      <c r="H59" s="17">
        <f t="shared" si="12"/>
        <v>0</v>
      </c>
      <c r="I59" s="5">
        <f t="shared" si="13"/>
        <v>0</v>
      </c>
      <c r="J59" s="91"/>
      <c r="K59" s="16"/>
      <c r="L59" s="13">
        <f t="shared" si="7"/>
        <v>0</v>
      </c>
      <c r="M59" s="5">
        <f t="shared" si="8"/>
        <v>0</v>
      </c>
      <c r="N59" s="14">
        <f t="shared" si="6"/>
        <v>0</v>
      </c>
    </row>
    <row r="60" spans="1:14" ht="14.5" x14ac:dyDescent="0.35">
      <c r="A60" s="32">
        <v>58</v>
      </c>
      <c r="B60" s="42" t="s">
        <v>106</v>
      </c>
      <c r="C60" s="43">
        <v>70000</v>
      </c>
      <c r="D60" s="16"/>
      <c r="E60" s="89"/>
      <c r="F60" s="89"/>
      <c r="G60" s="90"/>
      <c r="H60" s="17">
        <f t="shared" si="12"/>
        <v>0</v>
      </c>
      <c r="I60" s="5">
        <f t="shared" si="13"/>
        <v>0</v>
      </c>
      <c r="J60" s="91"/>
      <c r="K60" s="16"/>
      <c r="L60" s="13">
        <f t="shared" si="7"/>
        <v>0</v>
      </c>
      <c r="M60" s="5">
        <f t="shared" si="8"/>
        <v>0</v>
      </c>
      <c r="N60" s="14">
        <f t="shared" si="6"/>
        <v>0</v>
      </c>
    </row>
    <row r="61" spans="1:14" ht="14.5" x14ac:dyDescent="0.35">
      <c r="A61" s="32">
        <v>59</v>
      </c>
      <c r="B61" s="42" t="s">
        <v>107</v>
      </c>
      <c r="C61" s="43">
        <v>700000</v>
      </c>
      <c r="D61" s="16"/>
      <c r="E61" s="89"/>
      <c r="F61" s="89"/>
      <c r="G61" s="90"/>
      <c r="H61" s="17">
        <f t="shared" si="12"/>
        <v>0</v>
      </c>
      <c r="I61" s="5">
        <f t="shared" si="13"/>
        <v>0</v>
      </c>
      <c r="J61" s="91"/>
      <c r="K61" s="16"/>
      <c r="L61" s="13">
        <f t="shared" si="7"/>
        <v>0</v>
      </c>
      <c r="M61" s="5">
        <f t="shared" si="8"/>
        <v>0</v>
      </c>
      <c r="N61" s="14">
        <f t="shared" si="6"/>
        <v>0</v>
      </c>
    </row>
    <row r="62" spans="1:14" ht="14.5" x14ac:dyDescent="0.35">
      <c r="A62" s="32">
        <v>60</v>
      </c>
      <c r="B62" s="42" t="s">
        <v>108</v>
      </c>
      <c r="C62" s="43">
        <v>70000</v>
      </c>
      <c r="D62" s="16"/>
      <c r="E62" s="89"/>
      <c r="F62" s="89"/>
      <c r="G62" s="90"/>
      <c r="H62" s="17">
        <f t="shared" si="12"/>
        <v>0</v>
      </c>
      <c r="I62" s="5">
        <f t="shared" si="13"/>
        <v>0</v>
      </c>
      <c r="J62" s="91"/>
      <c r="K62" s="16"/>
      <c r="L62" s="13">
        <f t="shared" si="7"/>
        <v>0</v>
      </c>
      <c r="M62" s="5">
        <f t="shared" si="8"/>
        <v>0</v>
      </c>
      <c r="N62" s="14">
        <f t="shared" si="6"/>
        <v>0</v>
      </c>
    </row>
    <row r="63" spans="1:14" ht="14.5" x14ac:dyDescent="0.35">
      <c r="A63" s="32">
        <v>61</v>
      </c>
      <c r="B63" s="42" t="s">
        <v>109</v>
      </c>
      <c r="C63" s="43">
        <v>2520000</v>
      </c>
      <c r="D63" s="16"/>
      <c r="E63" s="89"/>
      <c r="F63" s="89"/>
      <c r="G63" s="90"/>
      <c r="H63" s="17">
        <f t="shared" si="12"/>
        <v>0</v>
      </c>
      <c r="I63" s="5">
        <f t="shared" si="13"/>
        <v>0</v>
      </c>
      <c r="J63" s="91"/>
      <c r="K63" s="16"/>
      <c r="L63" s="13">
        <f t="shared" si="7"/>
        <v>0</v>
      </c>
      <c r="M63" s="5">
        <f t="shared" si="8"/>
        <v>0</v>
      </c>
      <c r="N63" s="14">
        <f t="shared" si="6"/>
        <v>0</v>
      </c>
    </row>
    <row r="64" spans="1:14" ht="14.5" x14ac:dyDescent="0.35">
      <c r="A64" s="32">
        <v>62</v>
      </c>
      <c r="B64" s="42" t="s">
        <v>110</v>
      </c>
      <c r="C64" s="43">
        <v>3000000</v>
      </c>
      <c r="D64" s="16"/>
      <c r="E64" s="89"/>
      <c r="F64" s="89"/>
      <c r="G64" s="90"/>
      <c r="H64" s="17">
        <f t="shared" si="12"/>
        <v>0</v>
      </c>
      <c r="I64" s="5">
        <f t="shared" si="13"/>
        <v>0</v>
      </c>
      <c r="J64" s="91"/>
      <c r="K64" s="16"/>
      <c r="L64" s="13">
        <f t="shared" si="7"/>
        <v>0</v>
      </c>
      <c r="M64" s="5">
        <f t="shared" si="8"/>
        <v>0</v>
      </c>
      <c r="N64" s="14">
        <f t="shared" si="6"/>
        <v>0</v>
      </c>
    </row>
    <row r="65" spans="1:14" ht="14.5" x14ac:dyDescent="0.35">
      <c r="A65" s="32">
        <v>63</v>
      </c>
      <c r="B65" s="42" t="s">
        <v>111</v>
      </c>
      <c r="C65" s="43">
        <v>250000</v>
      </c>
      <c r="D65" s="16"/>
      <c r="E65" s="89"/>
      <c r="F65" s="89"/>
      <c r="G65" s="90"/>
      <c r="H65" s="17">
        <f t="shared" si="12"/>
        <v>0</v>
      </c>
      <c r="I65" s="5">
        <f t="shared" si="13"/>
        <v>0</v>
      </c>
      <c r="J65" s="91"/>
      <c r="K65" s="16"/>
      <c r="L65" s="13">
        <f t="shared" si="7"/>
        <v>0</v>
      </c>
      <c r="M65" s="5">
        <f t="shared" si="8"/>
        <v>0</v>
      </c>
      <c r="N65" s="14">
        <f t="shared" si="6"/>
        <v>0</v>
      </c>
    </row>
    <row r="66" spans="1:14" ht="14.5" x14ac:dyDescent="0.35">
      <c r="A66" s="32">
        <v>64</v>
      </c>
      <c r="B66" s="42" t="s">
        <v>165</v>
      </c>
      <c r="C66" s="43">
        <v>350000</v>
      </c>
      <c r="D66" s="16"/>
      <c r="E66" s="89"/>
      <c r="F66" s="89"/>
      <c r="G66" s="90"/>
      <c r="H66" s="17">
        <f t="shared" si="12"/>
        <v>0</v>
      </c>
      <c r="I66" s="5">
        <f>H66+J66</f>
        <v>0</v>
      </c>
      <c r="J66" s="91"/>
      <c r="K66" s="16"/>
      <c r="L66" s="13">
        <f t="shared" si="7"/>
        <v>0</v>
      </c>
      <c r="M66" s="5">
        <f t="shared" si="8"/>
        <v>0</v>
      </c>
      <c r="N66" s="14">
        <f t="shared" si="6"/>
        <v>0</v>
      </c>
    </row>
    <row r="67" spans="1:14" ht="24" x14ac:dyDescent="0.35">
      <c r="A67" s="32">
        <v>65</v>
      </c>
      <c r="B67" s="42" t="s">
        <v>112</v>
      </c>
      <c r="C67" s="43">
        <v>23500000</v>
      </c>
      <c r="D67" s="16"/>
      <c r="E67" s="89"/>
      <c r="F67" s="89"/>
      <c r="G67" s="90"/>
      <c r="H67" s="17">
        <f t="shared" si="12"/>
        <v>0</v>
      </c>
      <c r="I67" s="5">
        <f t="shared" si="13"/>
        <v>0</v>
      </c>
      <c r="J67" s="91"/>
      <c r="K67" s="16"/>
      <c r="L67" s="13">
        <f t="shared" si="7"/>
        <v>0</v>
      </c>
      <c r="M67" s="5">
        <f t="shared" si="8"/>
        <v>0</v>
      </c>
      <c r="N67" s="14">
        <f t="shared" si="6"/>
        <v>0</v>
      </c>
    </row>
    <row r="68" spans="1:14" ht="24" x14ac:dyDescent="0.35">
      <c r="A68" s="32">
        <v>66</v>
      </c>
      <c r="B68" s="42" t="s">
        <v>113</v>
      </c>
      <c r="C68" s="43">
        <v>35000</v>
      </c>
      <c r="D68" s="16"/>
      <c r="E68" s="89"/>
      <c r="F68" s="89"/>
      <c r="G68" s="90"/>
      <c r="H68" s="17">
        <f t="shared" si="12"/>
        <v>0</v>
      </c>
      <c r="I68" s="5">
        <f t="shared" si="13"/>
        <v>0</v>
      </c>
      <c r="J68" s="91"/>
      <c r="K68" s="16"/>
      <c r="L68" s="13">
        <f t="shared" si="7"/>
        <v>0</v>
      </c>
      <c r="M68" s="5">
        <f t="shared" si="8"/>
        <v>0</v>
      </c>
      <c r="N68" s="14">
        <f t="shared" si="6"/>
        <v>0</v>
      </c>
    </row>
    <row r="69" spans="1:14" ht="14.5" x14ac:dyDescent="0.35">
      <c r="A69" s="32">
        <v>67</v>
      </c>
      <c r="B69" s="42" t="s">
        <v>114</v>
      </c>
      <c r="C69" s="43">
        <v>310000</v>
      </c>
      <c r="D69" s="16"/>
      <c r="E69" s="89"/>
      <c r="F69" s="89"/>
      <c r="G69" s="90"/>
      <c r="H69" s="17">
        <f t="shared" si="12"/>
        <v>0</v>
      </c>
      <c r="I69" s="5">
        <f t="shared" si="13"/>
        <v>0</v>
      </c>
      <c r="J69" s="91"/>
      <c r="K69" s="16"/>
      <c r="L69" s="13">
        <f t="shared" si="7"/>
        <v>0</v>
      </c>
      <c r="M69" s="5">
        <f t="shared" si="8"/>
        <v>0</v>
      </c>
      <c r="N69" s="14">
        <f t="shared" si="6"/>
        <v>0</v>
      </c>
    </row>
    <row r="70" spans="1:14" ht="24" x14ac:dyDescent="0.35">
      <c r="A70" s="32">
        <v>68</v>
      </c>
      <c r="B70" s="42" t="s">
        <v>115</v>
      </c>
      <c r="C70" s="43">
        <v>310000</v>
      </c>
      <c r="D70" s="16"/>
      <c r="E70" s="89"/>
      <c r="F70" s="89"/>
      <c r="G70" s="90"/>
      <c r="H70" s="17">
        <f t="shared" si="12"/>
        <v>0</v>
      </c>
      <c r="I70" s="5">
        <f t="shared" si="13"/>
        <v>0</v>
      </c>
      <c r="J70" s="91"/>
      <c r="K70" s="16"/>
      <c r="L70" s="13">
        <f t="shared" si="7"/>
        <v>0</v>
      </c>
      <c r="M70" s="5">
        <f t="shared" si="8"/>
        <v>0</v>
      </c>
      <c r="N70" s="14">
        <f t="shared" si="6"/>
        <v>0</v>
      </c>
    </row>
    <row r="71" spans="1:14" ht="14.5" x14ac:dyDescent="0.35">
      <c r="A71" s="32">
        <v>69</v>
      </c>
      <c r="B71" s="42" t="s">
        <v>116</v>
      </c>
      <c r="C71" s="43">
        <v>1600000</v>
      </c>
      <c r="D71" s="16"/>
      <c r="E71" s="89"/>
      <c r="F71" s="89"/>
      <c r="G71" s="90"/>
      <c r="H71" s="17">
        <f t="shared" si="12"/>
        <v>0</v>
      </c>
      <c r="I71" s="5">
        <f t="shared" si="13"/>
        <v>0</v>
      </c>
      <c r="J71" s="91"/>
      <c r="K71" s="16"/>
      <c r="L71" s="13">
        <f t="shared" si="7"/>
        <v>0</v>
      </c>
      <c r="M71" s="5">
        <f t="shared" si="8"/>
        <v>0</v>
      </c>
      <c r="N71" s="14">
        <f t="shared" si="6"/>
        <v>0</v>
      </c>
    </row>
    <row r="72" spans="1:14" ht="14.5" x14ac:dyDescent="0.35">
      <c r="A72" s="32">
        <v>70</v>
      </c>
      <c r="B72" s="42" t="s">
        <v>117</v>
      </c>
      <c r="C72" s="43">
        <v>220000</v>
      </c>
      <c r="D72" s="16"/>
      <c r="E72" s="89"/>
      <c r="F72" s="89"/>
      <c r="G72" s="90"/>
      <c r="H72" s="17">
        <f t="shared" si="12"/>
        <v>0</v>
      </c>
      <c r="I72" s="5">
        <f t="shared" si="13"/>
        <v>0</v>
      </c>
      <c r="J72" s="91"/>
      <c r="K72" s="16"/>
      <c r="L72" s="13">
        <f t="shared" si="7"/>
        <v>0</v>
      </c>
      <c r="M72" s="5">
        <f t="shared" si="8"/>
        <v>0</v>
      </c>
      <c r="N72" s="14">
        <f t="shared" si="6"/>
        <v>0</v>
      </c>
    </row>
    <row r="73" spans="1:14" ht="14.5" x14ac:dyDescent="0.35">
      <c r="A73" s="32">
        <v>71</v>
      </c>
      <c r="B73" s="42" t="s">
        <v>118</v>
      </c>
      <c r="C73" s="43">
        <v>20000000</v>
      </c>
      <c r="D73" s="16"/>
      <c r="E73" s="89"/>
      <c r="F73" s="89"/>
      <c r="G73" s="90"/>
      <c r="H73" s="17">
        <f t="shared" si="12"/>
        <v>0</v>
      </c>
      <c r="I73" s="5">
        <f t="shared" si="13"/>
        <v>0</v>
      </c>
      <c r="J73" s="91"/>
      <c r="K73" s="16"/>
      <c r="L73" s="13">
        <f t="shared" ref="L73:L117" si="14">H73*C73</f>
        <v>0</v>
      </c>
      <c r="M73" s="5">
        <f t="shared" ref="M73:M117" si="15">C73*I73</f>
        <v>0</v>
      </c>
      <c r="N73" s="14">
        <f t="shared" ref="N73:N117" si="16">J73*C73</f>
        <v>0</v>
      </c>
    </row>
    <row r="74" spans="1:14" ht="14.5" x14ac:dyDescent="0.35">
      <c r="A74" s="32">
        <v>72</v>
      </c>
      <c r="B74" s="42" t="s">
        <v>119</v>
      </c>
      <c r="C74" s="43">
        <v>6000000</v>
      </c>
      <c r="D74" s="16"/>
      <c r="E74" s="89"/>
      <c r="F74" s="89"/>
      <c r="G74" s="90"/>
      <c r="H74" s="17">
        <f t="shared" si="12"/>
        <v>0</v>
      </c>
      <c r="I74" s="5">
        <f t="shared" si="13"/>
        <v>0</v>
      </c>
      <c r="J74" s="91"/>
      <c r="K74" s="16"/>
      <c r="L74" s="13">
        <f t="shared" si="14"/>
        <v>0</v>
      </c>
      <c r="M74" s="5">
        <f t="shared" si="15"/>
        <v>0</v>
      </c>
      <c r="N74" s="14">
        <f t="shared" si="16"/>
        <v>0</v>
      </c>
    </row>
    <row r="75" spans="1:14" ht="14.5" x14ac:dyDescent="0.35">
      <c r="A75" s="32">
        <v>73</v>
      </c>
      <c r="B75" s="42" t="s">
        <v>120</v>
      </c>
      <c r="C75" s="43">
        <v>4888800</v>
      </c>
      <c r="D75" s="16"/>
      <c r="E75" s="89"/>
      <c r="F75" s="89"/>
      <c r="G75" s="90"/>
      <c r="H75" s="17">
        <f t="shared" si="12"/>
        <v>0</v>
      </c>
      <c r="I75" s="5">
        <f t="shared" si="13"/>
        <v>0</v>
      </c>
      <c r="J75" s="91"/>
      <c r="K75" s="16"/>
      <c r="L75" s="13">
        <f t="shared" si="14"/>
        <v>0</v>
      </c>
      <c r="M75" s="5">
        <f t="shared" si="15"/>
        <v>0</v>
      </c>
      <c r="N75" s="14">
        <f t="shared" si="16"/>
        <v>0</v>
      </c>
    </row>
    <row r="76" spans="1:14" ht="14.5" x14ac:dyDescent="0.35">
      <c r="A76" s="32">
        <v>74</v>
      </c>
      <c r="B76" s="42" t="s">
        <v>121</v>
      </c>
      <c r="C76" s="43">
        <v>5827500</v>
      </c>
      <c r="D76" s="16"/>
      <c r="E76" s="89"/>
      <c r="F76" s="89"/>
      <c r="G76" s="90"/>
      <c r="H76" s="17">
        <f t="shared" si="12"/>
        <v>0</v>
      </c>
      <c r="I76" s="5">
        <f t="shared" si="13"/>
        <v>0</v>
      </c>
      <c r="J76" s="91"/>
      <c r="K76" s="16"/>
      <c r="L76" s="13">
        <f t="shared" si="14"/>
        <v>0</v>
      </c>
      <c r="M76" s="5">
        <f t="shared" si="15"/>
        <v>0</v>
      </c>
      <c r="N76" s="14">
        <f t="shared" si="16"/>
        <v>0</v>
      </c>
    </row>
    <row r="77" spans="1:14" ht="14.5" x14ac:dyDescent="0.35">
      <c r="A77" s="32">
        <v>75</v>
      </c>
      <c r="B77" s="42" t="s">
        <v>122</v>
      </c>
      <c r="C77" s="43">
        <v>51030</v>
      </c>
      <c r="D77" s="16"/>
      <c r="E77" s="89"/>
      <c r="F77" s="89"/>
      <c r="G77" s="90"/>
      <c r="H77" s="17">
        <f t="shared" si="12"/>
        <v>0</v>
      </c>
      <c r="I77" s="5">
        <f t="shared" si="13"/>
        <v>0</v>
      </c>
      <c r="J77" s="91"/>
      <c r="K77" s="16"/>
      <c r="L77" s="13">
        <f t="shared" si="14"/>
        <v>0</v>
      </c>
      <c r="M77" s="5">
        <f t="shared" si="15"/>
        <v>0</v>
      </c>
      <c r="N77" s="14">
        <f t="shared" si="16"/>
        <v>0</v>
      </c>
    </row>
    <row r="78" spans="1:14" ht="14.5" x14ac:dyDescent="0.35">
      <c r="A78" s="32">
        <v>76</v>
      </c>
      <c r="B78" s="42" t="s">
        <v>123</v>
      </c>
      <c r="C78" s="43">
        <v>4888800</v>
      </c>
      <c r="D78" s="16"/>
      <c r="E78" s="89"/>
      <c r="F78" s="89"/>
      <c r="G78" s="90"/>
      <c r="H78" s="17">
        <f t="shared" si="12"/>
        <v>0</v>
      </c>
      <c r="I78" s="5">
        <f t="shared" si="13"/>
        <v>0</v>
      </c>
      <c r="J78" s="91"/>
      <c r="K78" s="16"/>
      <c r="L78" s="13">
        <f t="shared" si="14"/>
        <v>0</v>
      </c>
      <c r="M78" s="5">
        <f t="shared" si="15"/>
        <v>0</v>
      </c>
      <c r="N78" s="14">
        <f t="shared" si="16"/>
        <v>0</v>
      </c>
    </row>
    <row r="79" spans="1:14" ht="14.5" x14ac:dyDescent="0.35">
      <c r="A79" s="32">
        <v>77</v>
      </c>
      <c r="B79" s="42" t="s">
        <v>124</v>
      </c>
      <c r="C79" s="43">
        <v>4888800</v>
      </c>
      <c r="D79" s="16"/>
      <c r="E79" s="89"/>
      <c r="F79" s="89"/>
      <c r="G79" s="90"/>
      <c r="H79" s="17">
        <f t="shared" si="12"/>
        <v>0</v>
      </c>
      <c r="I79" s="5">
        <f t="shared" si="13"/>
        <v>0</v>
      </c>
      <c r="J79" s="91"/>
      <c r="K79" s="16"/>
      <c r="L79" s="13">
        <f t="shared" si="14"/>
        <v>0</v>
      </c>
      <c r="M79" s="5">
        <f t="shared" si="15"/>
        <v>0</v>
      </c>
      <c r="N79" s="14">
        <f t="shared" si="16"/>
        <v>0</v>
      </c>
    </row>
    <row r="80" spans="1:14" ht="14.5" x14ac:dyDescent="0.35">
      <c r="A80" s="32">
        <v>78</v>
      </c>
      <c r="B80" s="42" t="s">
        <v>125</v>
      </c>
      <c r="C80" s="43">
        <v>50400</v>
      </c>
      <c r="D80" s="16"/>
      <c r="E80" s="89"/>
      <c r="F80" s="89"/>
      <c r="G80" s="90"/>
      <c r="H80" s="17">
        <f t="shared" si="12"/>
        <v>0</v>
      </c>
      <c r="I80" s="5">
        <f t="shared" si="13"/>
        <v>0</v>
      </c>
      <c r="J80" s="91"/>
      <c r="K80" s="16"/>
      <c r="L80" s="13">
        <f t="shared" si="14"/>
        <v>0</v>
      </c>
      <c r="M80" s="5">
        <f t="shared" si="15"/>
        <v>0</v>
      </c>
      <c r="N80" s="14">
        <f t="shared" si="16"/>
        <v>0</v>
      </c>
    </row>
    <row r="81" spans="1:14" ht="14.5" x14ac:dyDescent="0.35">
      <c r="A81" s="32">
        <v>79</v>
      </c>
      <c r="B81" s="42" t="s">
        <v>126</v>
      </c>
      <c r="C81" s="43">
        <v>37800</v>
      </c>
      <c r="D81" s="16"/>
      <c r="E81" s="89"/>
      <c r="F81" s="89"/>
      <c r="G81" s="90"/>
      <c r="H81" s="17">
        <f t="shared" si="12"/>
        <v>0</v>
      </c>
      <c r="I81" s="5">
        <f t="shared" si="13"/>
        <v>0</v>
      </c>
      <c r="J81" s="91"/>
      <c r="K81" s="16"/>
      <c r="L81" s="13">
        <f t="shared" si="14"/>
        <v>0</v>
      </c>
      <c r="M81" s="5">
        <f t="shared" si="15"/>
        <v>0</v>
      </c>
      <c r="N81" s="14">
        <f t="shared" si="16"/>
        <v>0</v>
      </c>
    </row>
    <row r="82" spans="1:14" ht="14.5" x14ac:dyDescent="0.35">
      <c r="A82" s="32">
        <v>80</v>
      </c>
      <c r="B82" s="42" t="s">
        <v>166</v>
      </c>
      <c r="C82" s="43">
        <v>50000</v>
      </c>
      <c r="D82" s="16"/>
      <c r="E82" s="89"/>
      <c r="F82" s="89"/>
      <c r="G82" s="90"/>
      <c r="H82" s="17">
        <f t="shared" si="12"/>
        <v>0</v>
      </c>
      <c r="I82" s="5">
        <f t="shared" si="13"/>
        <v>0</v>
      </c>
      <c r="J82" s="91"/>
      <c r="K82" s="16"/>
      <c r="L82" s="13">
        <f t="shared" si="14"/>
        <v>0</v>
      </c>
      <c r="M82" s="5">
        <f t="shared" si="15"/>
        <v>0</v>
      </c>
      <c r="N82" s="14">
        <f t="shared" si="16"/>
        <v>0</v>
      </c>
    </row>
    <row r="83" spans="1:14" ht="14.5" x14ac:dyDescent="0.35">
      <c r="A83" s="32">
        <v>81</v>
      </c>
      <c r="B83" s="42" t="s">
        <v>127</v>
      </c>
      <c r="C83" s="43">
        <v>252</v>
      </c>
      <c r="D83" s="16"/>
      <c r="E83" s="89"/>
      <c r="F83" s="89"/>
      <c r="G83" s="90"/>
      <c r="H83" s="17">
        <f t="shared" si="12"/>
        <v>0</v>
      </c>
      <c r="I83" s="5">
        <f t="shared" si="13"/>
        <v>0</v>
      </c>
      <c r="J83" s="91"/>
      <c r="K83" s="16"/>
      <c r="L83" s="13">
        <f t="shared" si="14"/>
        <v>0</v>
      </c>
      <c r="M83" s="5">
        <f t="shared" si="15"/>
        <v>0</v>
      </c>
      <c r="N83" s="14">
        <f t="shared" si="16"/>
        <v>0</v>
      </c>
    </row>
    <row r="84" spans="1:14" ht="14.5" x14ac:dyDescent="0.35">
      <c r="A84" s="32">
        <v>82</v>
      </c>
      <c r="B84" s="42" t="s">
        <v>128</v>
      </c>
      <c r="C84" s="43">
        <v>42840</v>
      </c>
      <c r="D84" s="16"/>
      <c r="E84" s="89"/>
      <c r="F84" s="89"/>
      <c r="G84" s="90"/>
      <c r="H84" s="17">
        <f t="shared" si="12"/>
        <v>0</v>
      </c>
      <c r="I84" s="5">
        <f t="shared" si="13"/>
        <v>0</v>
      </c>
      <c r="J84" s="91"/>
      <c r="K84" s="16"/>
      <c r="L84" s="13">
        <f t="shared" si="14"/>
        <v>0</v>
      </c>
      <c r="M84" s="5">
        <f t="shared" si="15"/>
        <v>0</v>
      </c>
      <c r="N84" s="14">
        <f t="shared" si="16"/>
        <v>0</v>
      </c>
    </row>
    <row r="85" spans="1:14" ht="14.5" x14ac:dyDescent="0.35">
      <c r="A85" s="32">
        <v>83</v>
      </c>
      <c r="B85" s="42" t="s">
        <v>129</v>
      </c>
      <c r="C85" s="43">
        <v>350000</v>
      </c>
      <c r="D85" s="16"/>
      <c r="E85" s="89"/>
      <c r="F85" s="89"/>
      <c r="G85" s="90"/>
      <c r="H85" s="17">
        <f t="shared" si="12"/>
        <v>0</v>
      </c>
      <c r="I85" s="5">
        <f t="shared" si="13"/>
        <v>0</v>
      </c>
      <c r="J85" s="91"/>
      <c r="K85" s="16"/>
      <c r="L85" s="13">
        <f t="shared" si="14"/>
        <v>0</v>
      </c>
      <c r="M85" s="5">
        <f t="shared" si="15"/>
        <v>0</v>
      </c>
      <c r="N85" s="14">
        <f t="shared" si="16"/>
        <v>0</v>
      </c>
    </row>
    <row r="86" spans="1:14" ht="14.5" x14ac:dyDescent="0.35">
      <c r="A86" s="32">
        <v>84</v>
      </c>
      <c r="B86" s="42" t="s">
        <v>130</v>
      </c>
      <c r="C86" s="43">
        <v>466200</v>
      </c>
      <c r="D86" s="16"/>
      <c r="E86" s="89"/>
      <c r="F86" s="89"/>
      <c r="G86" s="90"/>
      <c r="H86" s="17">
        <f t="shared" si="12"/>
        <v>0</v>
      </c>
      <c r="I86" s="5">
        <f t="shared" si="13"/>
        <v>0</v>
      </c>
      <c r="J86" s="91"/>
      <c r="K86" s="16"/>
      <c r="L86" s="13">
        <f t="shared" si="14"/>
        <v>0</v>
      </c>
      <c r="M86" s="5">
        <f t="shared" si="15"/>
        <v>0</v>
      </c>
      <c r="N86" s="14">
        <f t="shared" si="16"/>
        <v>0</v>
      </c>
    </row>
    <row r="87" spans="1:14" ht="14.5" x14ac:dyDescent="0.35">
      <c r="A87" s="32">
        <v>85</v>
      </c>
      <c r="B87" s="42" t="s">
        <v>131</v>
      </c>
      <c r="C87" s="43">
        <v>63000</v>
      </c>
      <c r="D87" s="16"/>
      <c r="E87" s="89"/>
      <c r="F87" s="89"/>
      <c r="G87" s="90"/>
      <c r="H87" s="17">
        <f t="shared" ref="H87:H117" si="17">SUM(E87:G87)</f>
        <v>0</v>
      </c>
      <c r="I87" s="5">
        <f t="shared" ref="I87:I117" si="18">H87+J87</f>
        <v>0</v>
      </c>
      <c r="J87" s="91"/>
      <c r="K87" s="16"/>
      <c r="L87" s="13">
        <f t="shared" si="14"/>
        <v>0</v>
      </c>
      <c r="M87" s="5">
        <f t="shared" si="15"/>
        <v>0</v>
      </c>
      <c r="N87" s="14">
        <f t="shared" si="16"/>
        <v>0</v>
      </c>
    </row>
    <row r="88" spans="1:14" ht="14.5" x14ac:dyDescent="0.35">
      <c r="A88" s="32">
        <v>86</v>
      </c>
      <c r="B88" s="42" t="s">
        <v>132</v>
      </c>
      <c r="C88" s="43">
        <v>63000</v>
      </c>
      <c r="D88" s="16"/>
      <c r="E88" s="89"/>
      <c r="F88" s="89"/>
      <c r="G88" s="90"/>
      <c r="H88" s="17">
        <f t="shared" si="17"/>
        <v>0</v>
      </c>
      <c r="I88" s="5">
        <f t="shared" si="18"/>
        <v>0</v>
      </c>
      <c r="J88" s="91"/>
      <c r="K88" s="16"/>
      <c r="L88" s="13">
        <f t="shared" si="14"/>
        <v>0</v>
      </c>
      <c r="M88" s="5">
        <f t="shared" si="15"/>
        <v>0</v>
      </c>
      <c r="N88" s="14">
        <f t="shared" si="16"/>
        <v>0</v>
      </c>
    </row>
    <row r="89" spans="1:14" ht="24" x14ac:dyDescent="0.35">
      <c r="A89" s="32">
        <v>87</v>
      </c>
      <c r="B89" s="42" t="s">
        <v>133</v>
      </c>
      <c r="C89" s="43">
        <v>1260</v>
      </c>
      <c r="D89" s="16"/>
      <c r="E89" s="89"/>
      <c r="F89" s="89"/>
      <c r="G89" s="90"/>
      <c r="H89" s="17">
        <f t="shared" si="17"/>
        <v>0</v>
      </c>
      <c r="I89" s="5">
        <f t="shared" si="18"/>
        <v>0</v>
      </c>
      <c r="J89" s="91"/>
      <c r="K89" s="16"/>
      <c r="L89" s="13">
        <f t="shared" si="14"/>
        <v>0</v>
      </c>
      <c r="M89" s="5">
        <f t="shared" si="15"/>
        <v>0</v>
      </c>
      <c r="N89" s="14">
        <f t="shared" si="16"/>
        <v>0</v>
      </c>
    </row>
    <row r="90" spans="1:14" ht="14.5" x14ac:dyDescent="0.35">
      <c r="A90" s="32">
        <v>88</v>
      </c>
      <c r="B90" s="42" t="s">
        <v>134</v>
      </c>
      <c r="C90" s="43">
        <v>54190</v>
      </c>
      <c r="D90" s="16"/>
      <c r="E90" s="89"/>
      <c r="F90" s="89"/>
      <c r="G90" s="90"/>
      <c r="H90" s="17">
        <f t="shared" si="17"/>
        <v>0</v>
      </c>
      <c r="I90" s="5">
        <f t="shared" si="18"/>
        <v>0</v>
      </c>
      <c r="J90" s="91"/>
      <c r="K90" s="16"/>
      <c r="L90" s="13">
        <f t="shared" si="14"/>
        <v>0</v>
      </c>
      <c r="M90" s="5">
        <f t="shared" si="15"/>
        <v>0</v>
      </c>
      <c r="N90" s="14">
        <f t="shared" si="16"/>
        <v>0</v>
      </c>
    </row>
    <row r="91" spans="1:14" ht="14.5" x14ac:dyDescent="0.35">
      <c r="A91" s="32">
        <v>89</v>
      </c>
      <c r="B91" s="42" t="s">
        <v>135</v>
      </c>
      <c r="C91" s="43">
        <v>1</v>
      </c>
      <c r="D91" s="16"/>
      <c r="E91" s="89"/>
      <c r="F91" s="89"/>
      <c r="G91" s="90"/>
      <c r="H91" s="17">
        <f t="shared" si="17"/>
        <v>0</v>
      </c>
      <c r="I91" s="5">
        <f t="shared" si="18"/>
        <v>0</v>
      </c>
      <c r="J91" s="91"/>
      <c r="K91" s="16"/>
      <c r="L91" s="13">
        <f t="shared" si="14"/>
        <v>0</v>
      </c>
      <c r="M91" s="5">
        <f t="shared" si="15"/>
        <v>0</v>
      </c>
      <c r="N91" s="14">
        <f t="shared" si="16"/>
        <v>0</v>
      </c>
    </row>
    <row r="92" spans="1:14" ht="14.5" x14ac:dyDescent="0.35">
      <c r="A92" s="32">
        <v>90</v>
      </c>
      <c r="B92" s="42" t="s">
        <v>136</v>
      </c>
      <c r="C92" s="43">
        <v>189</v>
      </c>
      <c r="D92" s="16"/>
      <c r="E92" s="89"/>
      <c r="F92" s="89"/>
      <c r="G92" s="90"/>
      <c r="H92" s="17">
        <f t="shared" si="17"/>
        <v>0</v>
      </c>
      <c r="I92" s="5">
        <f t="shared" si="18"/>
        <v>0</v>
      </c>
      <c r="J92" s="91"/>
      <c r="K92" s="16"/>
      <c r="L92" s="13">
        <f t="shared" si="14"/>
        <v>0</v>
      </c>
      <c r="M92" s="5">
        <f t="shared" si="15"/>
        <v>0</v>
      </c>
      <c r="N92" s="14">
        <f t="shared" si="16"/>
        <v>0</v>
      </c>
    </row>
    <row r="93" spans="1:14" ht="14.5" x14ac:dyDescent="0.35">
      <c r="A93" s="32">
        <v>91</v>
      </c>
      <c r="B93" s="42" t="s">
        <v>137</v>
      </c>
      <c r="C93" s="43">
        <v>189</v>
      </c>
      <c r="D93" s="16"/>
      <c r="E93" s="89"/>
      <c r="F93" s="89"/>
      <c r="G93" s="90"/>
      <c r="H93" s="17">
        <f t="shared" si="17"/>
        <v>0</v>
      </c>
      <c r="I93" s="5">
        <f t="shared" si="18"/>
        <v>0</v>
      </c>
      <c r="J93" s="91"/>
      <c r="K93" s="16"/>
      <c r="L93" s="13">
        <f t="shared" si="14"/>
        <v>0</v>
      </c>
      <c r="M93" s="5">
        <f t="shared" si="15"/>
        <v>0</v>
      </c>
      <c r="N93" s="14">
        <f t="shared" si="16"/>
        <v>0</v>
      </c>
    </row>
    <row r="94" spans="1:14" ht="14.5" x14ac:dyDescent="0.35">
      <c r="A94" s="32">
        <v>92</v>
      </c>
      <c r="B94" s="42" t="s">
        <v>138</v>
      </c>
      <c r="C94" s="43">
        <v>189</v>
      </c>
      <c r="D94" s="16"/>
      <c r="E94" s="89"/>
      <c r="F94" s="89"/>
      <c r="G94" s="90"/>
      <c r="H94" s="17">
        <f t="shared" si="17"/>
        <v>0</v>
      </c>
      <c r="I94" s="5">
        <f>H94+J94</f>
        <v>0</v>
      </c>
      <c r="J94" s="91"/>
      <c r="K94" s="16"/>
      <c r="L94" s="13">
        <f t="shared" si="14"/>
        <v>0</v>
      </c>
      <c r="M94" s="5">
        <f t="shared" si="15"/>
        <v>0</v>
      </c>
      <c r="N94" s="14">
        <f t="shared" si="16"/>
        <v>0</v>
      </c>
    </row>
    <row r="95" spans="1:14" ht="14.5" x14ac:dyDescent="0.35">
      <c r="A95" s="32">
        <v>93</v>
      </c>
      <c r="B95" s="42" t="s">
        <v>139</v>
      </c>
      <c r="C95" s="43">
        <v>189</v>
      </c>
      <c r="D95" s="16"/>
      <c r="E95" s="89"/>
      <c r="F95" s="89"/>
      <c r="G95" s="90"/>
      <c r="H95" s="17">
        <f t="shared" si="17"/>
        <v>0</v>
      </c>
      <c r="I95" s="5">
        <f t="shared" si="18"/>
        <v>0</v>
      </c>
      <c r="J95" s="91"/>
      <c r="K95" s="16"/>
      <c r="L95" s="13">
        <f t="shared" si="14"/>
        <v>0</v>
      </c>
      <c r="M95" s="5">
        <f t="shared" si="15"/>
        <v>0</v>
      </c>
      <c r="N95" s="14">
        <f t="shared" si="16"/>
        <v>0</v>
      </c>
    </row>
    <row r="96" spans="1:14" ht="14.5" x14ac:dyDescent="0.35">
      <c r="A96" s="32">
        <v>94</v>
      </c>
      <c r="B96" s="42" t="s">
        <v>140</v>
      </c>
      <c r="C96" s="43">
        <v>189</v>
      </c>
      <c r="D96" s="16"/>
      <c r="E96" s="89"/>
      <c r="F96" s="89"/>
      <c r="G96" s="90"/>
      <c r="H96" s="17">
        <f t="shared" si="17"/>
        <v>0</v>
      </c>
      <c r="I96" s="5">
        <f t="shared" si="18"/>
        <v>0</v>
      </c>
      <c r="J96" s="91"/>
      <c r="K96" s="16"/>
      <c r="L96" s="13">
        <f t="shared" si="14"/>
        <v>0</v>
      </c>
      <c r="M96" s="5">
        <f t="shared" si="15"/>
        <v>0</v>
      </c>
      <c r="N96" s="14">
        <f t="shared" si="16"/>
        <v>0</v>
      </c>
    </row>
    <row r="97" spans="1:14" ht="14.5" x14ac:dyDescent="0.35">
      <c r="A97" s="32">
        <v>95</v>
      </c>
      <c r="B97" s="42" t="s">
        <v>141</v>
      </c>
      <c r="C97" s="43">
        <v>189</v>
      </c>
      <c r="D97" s="16"/>
      <c r="E97" s="89"/>
      <c r="F97" s="89"/>
      <c r="G97" s="90"/>
      <c r="H97" s="17">
        <f t="shared" si="17"/>
        <v>0</v>
      </c>
      <c r="I97" s="5">
        <f t="shared" si="18"/>
        <v>0</v>
      </c>
      <c r="J97" s="91"/>
      <c r="K97" s="16"/>
      <c r="L97" s="13">
        <f t="shared" si="14"/>
        <v>0</v>
      </c>
      <c r="M97" s="5">
        <f t="shared" si="15"/>
        <v>0</v>
      </c>
      <c r="N97" s="14">
        <f t="shared" si="16"/>
        <v>0</v>
      </c>
    </row>
    <row r="98" spans="1:14" ht="14.5" x14ac:dyDescent="0.35">
      <c r="A98" s="32"/>
      <c r="B98" s="45" t="s">
        <v>142</v>
      </c>
      <c r="C98" s="43">
        <v>0</v>
      </c>
      <c r="D98" s="16"/>
      <c r="E98" s="89"/>
      <c r="F98" s="89"/>
      <c r="G98" s="90"/>
      <c r="H98" s="17">
        <f t="shared" si="17"/>
        <v>0</v>
      </c>
      <c r="I98" s="5">
        <f t="shared" si="18"/>
        <v>0</v>
      </c>
      <c r="J98" s="91"/>
      <c r="K98" s="16"/>
      <c r="L98" s="13">
        <f t="shared" si="14"/>
        <v>0</v>
      </c>
      <c r="M98" s="5">
        <f t="shared" si="15"/>
        <v>0</v>
      </c>
      <c r="N98" s="14">
        <f t="shared" si="16"/>
        <v>0</v>
      </c>
    </row>
    <row r="99" spans="1:14" ht="14.5" x14ac:dyDescent="0.35">
      <c r="A99" s="32">
        <v>96</v>
      </c>
      <c r="B99" s="46" t="s">
        <v>143</v>
      </c>
      <c r="C99" s="43">
        <v>37800</v>
      </c>
      <c r="D99" s="16"/>
      <c r="E99" s="89"/>
      <c r="F99" s="89"/>
      <c r="G99" s="90"/>
      <c r="H99" s="17">
        <f t="shared" si="17"/>
        <v>0</v>
      </c>
      <c r="I99" s="5">
        <f t="shared" si="18"/>
        <v>0</v>
      </c>
      <c r="J99" s="91"/>
      <c r="K99" s="16"/>
      <c r="L99" s="13">
        <f t="shared" si="14"/>
        <v>0</v>
      </c>
      <c r="M99" s="5">
        <f t="shared" si="15"/>
        <v>0</v>
      </c>
      <c r="N99" s="14">
        <f t="shared" si="16"/>
        <v>0</v>
      </c>
    </row>
    <row r="100" spans="1:14" ht="14.5" x14ac:dyDescent="0.35">
      <c r="A100" s="32">
        <v>97</v>
      </c>
      <c r="B100" s="46" t="s">
        <v>144</v>
      </c>
      <c r="C100" s="43">
        <v>37800</v>
      </c>
      <c r="D100" s="16"/>
      <c r="E100" s="89"/>
      <c r="F100" s="89"/>
      <c r="G100" s="90"/>
      <c r="H100" s="17">
        <f t="shared" si="17"/>
        <v>0</v>
      </c>
      <c r="I100" s="5">
        <f t="shared" si="18"/>
        <v>0</v>
      </c>
      <c r="J100" s="91"/>
      <c r="K100" s="16"/>
      <c r="L100" s="13">
        <f t="shared" si="14"/>
        <v>0</v>
      </c>
      <c r="M100" s="5">
        <f t="shared" si="15"/>
        <v>0</v>
      </c>
      <c r="N100" s="14">
        <f t="shared" si="16"/>
        <v>0</v>
      </c>
    </row>
    <row r="101" spans="1:14" ht="14.5" x14ac:dyDescent="0.35">
      <c r="A101" s="32">
        <v>98</v>
      </c>
      <c r="B101" s="46" t="s">
        <v>145</v>
      </c>
      <c r="C101" s="43">
        <v>37800</v>
      </c>
      <c r="D101" s="16"/>
      <c r="E101" s="89"/>
      <c r="F101" s="89"/>
      <c r="G101" s="90"/>
      <c r="H101" s="17">
        <f t="shared" si="17"/>
        <v>0</v>
      </c>
      <c r="I101" s="5">
        <f t="shared" si="18"/>
        <v>0</v>
      </c>
      <c r="J101" s="91"/>
      <c r="K101" s="16"/>
      <c r="L101" s="13">
        <f t="shared" si="14"/>
        <v>0</v>
      </c>
      <c r="M101" s="5">
        <f t="shared" si="15"/>
        <v>0</v>
      </c>
      <c r="N101" s="14">
        <f t="shared" si="16"/>
        <v>0</v>
      </c>
    </row>
    <row r="102" spans="1:14" ht="14.5" x14ac:dyDescent="0.35">
      <c r="A102" s="32"/>
      <c r="B102" s="45" t="s">
        <v>167</v>
      </c>
      <c r="C102" s="43">
        <v>0</v>
      </c>
      <c r="D102" s="16"/>
      <c r="E102" s="89"/>
      <c r="F102" s="89"/>
      <c r="G102" s="90"/>
      <c r="H102" s="17">
        <f t="shared" si="17"/>
        <v>0</v>
      </c>
      <c r="I102" s="5">
        <f t="shared" si="18"/>
        <v>0</v>
      </c>
      <c r="J102" s="91"/>
      <c r="K102" s="16"/>
      <c r="L102" s="13">
        <f t="shared" si="14"/>
        <v>0</v>
      </c>
      <c r="M102" s="5">
        <f t="shared" si="15"/>
        <v>0</v>
      </c>
      <c r="N102" s="14">
        <f t="shared" si="16"/>
        <v>0</v>
      </c>
    </row>
    <row r="103" spans="1:14" ht="14.5" x14ac:dyDescent="0.35">
      <c r="A103" s="32">
        <v>99</v>
      </c>
      <c r="B103" s="47" t="s">
        <v>146</v>
      </c>
      <c r="C103" s="43">
        <v>37800</v>
      </c>
      <c r="D103" s="16"/>
      <c r="E103" s="89"/>
      <c r="F103" s="89"/>
      <c r="G103" s="90"/>
      <c r="H103" s="17">
        <f t="shared" si="17"/>
        <v>0</v>
      </c>
      <c r="I103" s="5">
        <f t="shared" si="18"/>
        <v>0</v>
      </c>
      <c r="J103" s="91"/>
      <c r="K103" s="16"/>
      <c r="L103" s="13">
        <f t="shared" si="14"/>
        <v>0</v>
      </c>
      <c r="M103" s="5">
        <f t="shared" si="15"/>
        <v>0</v>
      </c>
      <c r="N103" s="14">
        <f t="shared" si="16"/>
        <v>0</v>
      </c>
    </row>
    <row r="104" spans="1:14" ht="14.5" x14ac:dyDescent="0.35">
      <c r="A104" s="32">
        <v>100</v>
      </c>
      <c r="B104" s="47" t="s">
        <v>147</v>
      </c>
      <c r="C104" s="43">
        <v>37800</v>
      </c>
      <c r="D104" s="16"/>
      <c r="E104" s="89"/>
      <c r="F104" s="89"/>
      <c r="G104" s="90"/>
      <c r="H104" s="17">
        <f t="shared" si="17"/>
        <v>0</v>
      </c>
      <c r="I104" s="5">
        <f t="shared" si="18"/>
        <v>0</v>
      </c>
      <c r="J104" s="91"/>
      <c r="K104" s="16"/>
      <c r="L104" s="13">
        <f t="shared" si="14"/>
        <v>0</v>
      </c>
      <c r="M104" s="5">
        <f t="shared" si="15"/>
        <v>0</v>
      </c>
      <c r="N104" s="14">
        <f t="shared" si="16"/>
        <v>0</v>
      </c>
    </row>
    <row r="105" spans="1:14" ht="14.5" x14ac:dyDescent="0.35">
      <c r="A105" s="32">
        <v>101</v>
      </c>
      <c r="B105" s="47" t="s">
        <v>148</v>
      </c>
      <c r="C105" s="43">
        <v>37800</v>
      </c>
      <c r="D105" s="16"/>
      <c r="E105" s="89"/>
      <c r="F105" s="89"/>
      <c r="G105" s="90"/>
      <c r="H105" s="17">
        <f t="shared" si="17"/>
        <v>0</v>
      </c>
      <c r="I105" s="5">
        <f t="shared" si="18"/>
        <v>0</v>
      </c>
      <c r="J105" s="91"/>
      <c r="K105" s="16"/>
      <c r="L105" s="13">
        <f t="shared" si="14"/>
        <v>0</v>
      </c>
      <c r="M105" s="5">
        <f t="shared" si="15"/>
        <v>0</v>
      </c>
      <c r="N105" s="14">
        <f t="shared" si="16"/>
        <v>0</v>
      </c>
    </row>
    <row r="106" spans="1:14" ht="14.5" x14ac:dyDescent="0.35">
      <c r="A106" s="32">
        <v>102</v>
      </c>
      <c r="B106" s="47" t="s">
        <v>149</v>
      </c>
      <c r="C106" s="43">
        <v>37800</v>
      </c>
      <c r="D106" s="16"/>
      <c r="E106" s="89"/>
      <c r="F106" s="89"/>
      <c r="G106" s="90"/>
      <c r="H106" s="17">
        <f t="shared" si="17"/>
        <v>0</v>
      </c>
      <c r="I106" s="5">
        <f t="shared" si="18"/>
        <v>0</v>
      </c>
      <c r="J106" s="91"/>
      <c r="K106" s="16"/>
      <c r="L106" s="13">
        <f t="shared" si="14"/>
        <v>0</v>
      </c>
      <c r="M106" s="5">
        <f t="shared" si="15"/>
        <v>0</v>
      </c>
      <c r="N106" s="14">
        <f t="shared" si="16"/>
        <v>0</v>
      </c>
    </row>
    <row r="107" spans="1:14" ht="14.5" x14ac:dyDescent="0.35">
      <c r="A107" s="32"/>
      <c r="B107" s="48" t="s">
        <v>168</v>
      </c>
      <c r="C107" s="43">
        <v>0</v>
      </c>
      <c r="D107" s="16"/>
      <c r="E107" s="89"/>
      <c r="F107" s="89"/>
      <c r="G107" s="90"/>
      <c r="H107" s="17">
        <f t="shared" si="17"/>
        <v>0</v>
      </c>
      <c r="I107" s="5">
        <f t="shared" si="18"/>
        <v>0</v>
      </c>
      <c r="J107" s="91"/>
      <c r="K107" s="16"/>
      <c r="L107" s="13">
        <f t="shared" si="14"/>
        <v>0</v>
      </c>
      <c r="M107" s="5">
        <f t="shared" si="15"/>
        <v>0</v>
      </c>
      <c r="N107" s="14">
        <f t="shared" si="16"/>
        <v>0</v>
      </c>
    </row>
    <row r="108" spans="1:14" ht="14.5" x14ac:dyDescent="0.35">
      <c r="A108" s="39">
        <v>103</v>
      </c>
      <c r="B108" s="46" t="s">
        <v>150</v>
      </c>
      <c r="C108" s="43">
        <v>7270</v>
      </c>
      <c r="D108" s="16"/>
      <c r="E108" s="89"/>
      <c r="F108" s="89"/>
      <c r="G108" s="90"/>
      <c r="H108" s="17">
        <f t="shared" si="17"/>
        <v>0</v>
      </c>
      <c r="I108" s="5">
        <f t="shared" si="18"/>
        <v>0</v>
      </c>
      <c r="J108" s="91"/>
      <c r="K108" s="16"/>
      <c r="L108" s="13">
        <f t="shared" si="14"/>
        <v>0</v>
      </c>
      <c r="M108" s="5">
        <f t="shared" si="15"/>
        <v>0</v>
      </c>
      <c r="N108" s="14">
        <f t="shared" si="16"/>
        <v>0</v>
      </c>
    </row>
    <row r="109" spans="1:14" ht="14.5" x14ac:dyDescent="0.35">
      <c r="A109" s="39">
        <v>104</v>
      </c>
      <c r="B109" s="46" t="s">
        <v>151</v>
      </c>
      <c r="C109" s="43">
        <v>4100</v>
      </c>
      <c r="D109" s="16"/>
      <c r="E109" s="89"/>
      <c r="F109" s="89"/>
      <c r="G109" s="90"/>
      <c r="H109" s="17">
        <f t="shared" si="17"/>
        <v>0</v>
      </c>
      <c r="I109" s="5">
        <f t="shared" si="18"/>
        <v>0</v>
      </c>
      <c r="J109" s="91"/>
      <c r="K109" s="16"/>
      <c r="L109" s="13">
        <f t="shared" si="14"/>
        <v>0</v>
      </c>
      <c r="M109" s="5">
        <f t="shared" si="15"/>
        <v>0</v>
      </c>
      <c r="N109" s="14">
        <f t="shared" si="16"/>
        <v>0</v>
      </c>
    </row>
    <row r="110" spans="1:14" ht="14.5" x14ac:dyDescent="0.35">
      <c r="A110" s="39">
        <v>105</v>
      </c>
      <c r="B110" s="46" t="s">
        <v>152</v>
      </c>
      <c r="C110" s="43">
        <v>4600</v>
      </c>
      <c r="D110" s="16"/>
      <c r="E110" s="89"/>
      <c r="F110" s="89"/>
      <c r="G110" s="90"/>
      <c r="H110" s="17">
        <f t="shared" si="17"/>
        <v>0</v>
      </c>
      <c r="I110" s="5">
        <f t="shared" si="18"/>
        <v>0</v>
      </c>
      <c r="J110" s="91"/>
      <c r="K110" s="16"/>
      <c r="L110" s="13">
        <f t="shared" si="14"/>
        <v>0</v>
      </c>
      <c r="M110" s="5">
        <f t="shared" si="15"/>
        <v>0</v>
      </c>
      <c r="N110" s="14">
        <f t="shared" si="16"/>
        <v>0</v>
      </c>
    </row>
    <row r="111" spans="1:14" ht="14.5" x14ac:dyDescent="0.35">
      <c r="A111" s="39">
        <v>106</v>
      </c>
      <c r="B111" s="46" t="s">
        <v>153</v>
      </c>
      <c r="C111" s="43">
        <v>15000</v>
      </c>
      <c r="D111" s="16"/>
      <c r="E111" s="89"/>
      <c r="F111" s="89"/>
      <c r="G111" s="90"/>
      <c r="H111" s="17">
        <f t="shared" si="17"/>
        <v>0</v>
      </c>
      <c r="I111" s="5">
        <f t="shared" si="18"/>
        <v>0</v>
      </c>
      <c r="J111" s="91"/>
      <c r="K111" s="16"/>
      <c r="L111" s="13">
        <f t="shared" si="14"/>
        <v>0</v>
      </c>
      <c r="M111" s="5">
        <f t="shared" si="15"/>
        <v>0</v>
      </c>
      <c r="N111" s="14">
        <f t="shared" si="16"/>
        <v>0</v>
      </c>
    </row>
    <row r="112" spans="1:14" ht="14.5" x14ac:dyDescent="0.35">
      <c r="A112" s="39">
        <v>107</v>
      </c>
      <c r="B112" s="46" t="s">
        <v>154</v>
      </c>
      <c r="C112" s="43">
        <v>710</v>
      </c>
      <c r="D112" s="16"/>
      <c r="E112" s="89"/>
      <c r="F112" s="89"/>
      <c r="G112" s="90"/>
      <c r="H112" s="17">
        <f t="shared" si="17"/>
        <v>0</v>
      </c>
      <c r="I112" s="5">
        <f t="shared" si="18"/>
        <v>0</v>
      </c>
      <c r="J112" s="91"/>
      <c r="K112" s="16"/>
      <c r="L112" s="13">
        <f t="shared" si="14"/>
        <v>0</v>
      </c>
      <c r="M112" s="5">
        <f t="shared" si="15"/>
        <v>0</v>
      </c>
      <c r="N112" s="14">
        <f t="shared" si="16"/>
        <v>0</v>
      </c>
    </row>
    <row r="113" spans="1:14" ht="14.5" x14ac:dyDescent="0.35">
      <c r="A113" s="39">
        <v>108</v>
      </c>
      <c r="B113" s="46" t="s">
        <v>155</v>
      </c>
      <c r="C113" s="43">
        <v>350</v>
      </c>
      <c r="D113" s="16"/>
      <c r="E113" s="89"/>
      <c r="F113" s="89"/>
      <c r="G113" s="90"/>
      <c r="H113" s="17">
        <f>SUM(E113:G113)</f>
        <v>0</v>
      </c>
      <c r="I113" s="5">
        <f t="shared" si="18"/>
        <v>0</v>
      </c>
      <c r="J113" s="91"/>
      <c r="K113" s="16"/>
      <c r="L113" s="13">
        <f t="shared" si="14"/>
        <v>0</v>
      </c>
      <c r="M113" s="5">
        <f t="shared" si="15"/>
        <v>0</v>
      </c>
      <c r="N113" s="14">
        <f t="shared" si="16"/>
        <v>0</v>
      </c>
    </row>
    <row r="114" spans="1:14" ht="14.5" x14ac:dyDescent="0.35">
      <c r="A114" s="39">
        <v>109</v>
      </c>
      <c r="B114" s="46" t="s">
        <v>156</v>
      </c>
      <c r="C114" s="43">
        <v>3150</v>
      </c>
      <c r="D114" s="16"/>
      <c r="E114" s="89"/>
      <c r="F114" s="89"/>
      <c r="G114" s="90"/>
      <c r="H114" s="17">
        <f t="shared" si="17"/>
        <v>0</v>
      </c>
      <c r="I114" s="5">
        <f t="shared" si="18"/>
        <v>0</v>
      </c>
      <c r="J114" s="91"/>
      <c r="K114" s="16"/>
      <c r="L114" s="13">
        <f>H114*C114</f>
        <v>0</v>
      </c>
      <c r="M114" s="5">
        <f t="shared" si="15"/>
        <v>0</v>
      </c>
      <c r="N114" s="14">
        <f t="shared" si="16"/>
        <v>0</v>
      </c>
    </row>
    <row r="115" spans="1:14" ht="14.5" x14ac:dyDescent="0.35">
      <c r="A115" s="39">
        <v>110</v>
      </c>
      <c r="B115" s="46" t="s">
        <v>157</v>
      </c>
      <c r="C115" s="43">
        <v>3150</v>
      </c>
      <c r="D115" s="16"/>
      <c r="E115" s="89"/>
      <c r="F115" s="89"/>
      <c r="G115" s="90"/>
      <c r="H115" s="17">
        <f t="shared" si="17"/>
        <v>0</v>
      </c>
      <c r="I115" s="5">
        <f t="shared" si="18"/>
        <v>0</v>
      </c>
      <c r="J115" s="91"/>
      <c r="K115" s="16"/>
      <c r="L115" s="13">
        <f t="shared" si="14"/>
        <v>0</v>
      </c>
      <c r="M115" s="5">
        <f t="shared" si="15"/>
        <v>0</v>
      </c>
      <c r="N115" s="14">
        <f t="shared" si="16"/>
        <v>0</v>
      </c>
    </row>
    <row r="116" spans="1:14" ht="14.5" x14ac:dyDescent="0.35">
      <c r="A116" s="39">
        <v>111</v>
      </c>
      <c r="B116" s="46" t="s">
        <v>158</v>
      </c>
      <c r="C116" s="43">
        <v>3150</v>
      </c>
      <c r="D116" s="16"/>
      <c r="E116" s="89"/>
      <c r="F116" s="89"/>
      <c r="G116" s="90"/>
      <c r="H116" s="17">
        <f>SUM(E116:G116)</f>
        <v>0</v>
      </c>
      <c r="I116" s="5">
        <f t="shared" si="18"/>
        <v>0</v>
      </c>
      <c r="J116" s="91"/>
      <c r="K116" s="16"/>
      <c r="L116" s="13">
        <f t="shared" si="14"/>
        <v>0</v>
      </c>
      <c r="M116" s="5">
        <f t="shared" si="15"/>
        <v>0</v>
      </c>
      <c r="N116" s="14">
        <f t="shared" si="16"/>
        <v>0</v>
      </c>
    </row>
    <row r="117" spans="1:14" ht="14.5" x14ac:dyDescent="0.35">
      <c r="A117" s="39">
        <v>112</v>
      </c>
      <c r="B117" s="46" t="s">
        <v>159</v>
      </c>
      <c r="C117" s="43">
        <v>3150</v>
      </c>
      <c r="D117" s="16"/>
      <c r="E117" s="89"/>
      <c r="F117" s="89"/>
      <c r="G117" s="90"/>
      <c r="H117" s="17">
        <f t="shared" si="17"/>
        <v>0</v>
      </c>
      <c r="I117" s="5">
        <f t="shared" si="18"/>
        <v>0</v>
      </c>
      <c r="J117" s="91"/>
      <c r="K117" s="16"/>
      <c r="L117" s="13">
        <f t="shared" si="14"/>
        <v>0</v>
      </c>
      <c r="M117" s="5">
        <f t="shared" si="15"/>
        <v>0</v>
      </c>
      <c r="N117" s="14">
        <f t="shared" si="16"/>
        <v>0</v>
      </c>
    </row>
    <row r="118" spans="1:14" ht="14.5" x14ac:dyDescent="0.3">
      <c r="A118" s="33"/>
      <c r="B118" s="34"/>
      <c r="C118" s="35"/>
      <c r="D118" s="36"/>
      <c r="E118" s="37"/>
      <c r="F118" s="37"/>
      <c r="G118" s="38"/>
      <c r="H118" s="18"/>
      <c r="I118" s="7"/>
      <c r="J118" s="7"/>
      <c r="K118" s="36"/>
      <c r="L118" s="7"/>
      <c r="M118" s="7"/>
      <c r="N118" s="7"/>
    </row>
    <row r="119" spans="1:14" ht="14.5" x14ac:dyDescent="0.3">
      <c r="A119" s="33"/>
      <c r="B119" s="34"/>
      <c r="C119" s="35"/>
      <c r="D119" s="36"/>
      <c r="E119" s="37"/>
      <c r="F119" s="37"/>
      <c r="G119" s="38"/>
      <c r="H119" s="18"/>
      <c r="I119" s="7"/>
      <c r="J119" s="7"/>
      <c r="K119" s="36"/>
      <c r="L119" s="7"/>
      <c r="M119" s="7"/>
      <c r="N119" s="7"/>
    </row>
    <row r="120" spans="1:14" ht="26" x14ac:dyDescent="0.3">
      <c r="A120" s="33"/>
      <c r="B120" s="6" t="s">
        <v>14</v>
      </c>
      <c r="C120" s="35"/>
      <c r="D120" s="36"/>
      <c r="E120" s="37"/>
      <c r="F120" s="37"/>
      <c r="G120" s="38"/>
      <c r="H120" s="18"/>
      <c r="I120" s="7"/>
      <c r="J120" s="7"/>
      <c r="K120" s="36"/>
      <c r="L120" s="7"/>
      <c r="M120" s="7"/>
      <c r="N120" s="7"/>
    </row>
    <row r="121" spans="1:14" ht="14.5" x14ac:dyDescent="0.3">
      <c r="A121" s="33"/>
      <c r="B121" s="34"/>
      <c r="C121" s="35"/>
      <c r="D121" s="36"/>
      <c r="E121" s="37"/>
      <c r="F121" s="37"/>
      <c r="G121" s="38"/>
      <c r="H121" s="18"/>
      <c r="I121" s="7"/>
      <c r="J121" s="7"/>
      <c r="K121" s="36"/>
      <c r="L121" s="7"/>
      <c r="M121" s="7"/>
      <c r="N121" s="7"/>
    </row>
    <row r="122" spans="1:14" ht="14.5" x14ac:dyDescent="0.3">
      <c r="A122" s="33"/>
      <c r="B122" s="34"/>
      <c r="C122" s="35"/>
      <c r="D122" s="36"/>
      <c r="E122" s="37"/>
      <c r="F122" s="37"/>
      <c r="G122" s="38"/>
      <c r="H122" s="18"/>
      <c r="I122" s="7"/>
      <c r="J122" s="7"/>
      <c r="K122" s="36"/>
      <c r="L122" s="7"/>
      <c r="M122" s="7"/>
      <c r="N122" s="7"/>
    </row>
    <row r="123" spans="1:14" ht="13.5" thickBot="1" x14ac:dyDescent="0.35"/>
    <row r="124" spans="1:14" x14ac:dyDescent="0.3">
      <c r="A124" s="106" t="s">
        <v>46</v>
      </c>
      <c r="B124" s="107"/>
      <c r="C124" s="107"/>
      <c r="D124" s="107"/>
      <c r="E124" s="107"/>
      <c r="F124" s="107"/>
      <c r="G124" s="107"/>
      <c r="H124" s="107"/>
      <c r="I124" s="108"/>
      <c r="L124" s="112" t="s">
        <v>161</v>
      </c>
      <c r="M124" s="113"/>
      <c r="N124" s="5">
        <f>+SUM(M3:M117)</f>
        <v>0</v>
      </c>
    </row>
    <row r="125" spans="1:14" ht="13.5" thickBot="1" x14ac:dyDescent="0.35">
      <c r="A125" s="109"/>
      <c r="B125" s="110"/>
      <c r="C125" s="110"/>
      <c r="D125" s="110"/>
      <c r="E125" s="110"/>
      <c r="F125" s="110"/>
      <c r="G125" s="110"/>
      <c r="H125" s="110"/>
      <c r="I125" s="111"/>
      <c r="L125" s="40"/>
      <c r="N125" s="7"/>
    </row>
    <row r="126" spans="1:14" x14ac:dyDescent="0.3">
      <c r="A126" s="19"/>
      <c r="B126" s="20"/>
      <c r="C126" s="20"/>
      <c r="D126" s="20"/>
      <c r="E126" s="20"/>
      <c r="F126" s="20"/>
      <c r="G126" s="20"/>
      <c r="H126" s="20"/>
      <c r="I126" s="21"/>
      <c r="L126" s="114" t="s">
        <v>38</v>
      </c>
      <c r="M126" s="115"/>
      <c r="N126" s="17">
        <f>+SUM(L3:L117)</f>
        <v>0</v>
      </c>
    </row>
    <row r="127" spans="1:14" x14ac:dyDescent="0.3">
      <c r="A127" s="19"/>
      <c r="B127" s="20"/>
      <c r="C127" s="20"/>
      <c r="D127" s="20"/>
      <c r="E127" s="20"/>
      <c r="F127" s="20"/>
      <c r="G127" s="20"/>
      <c r="H127" s="20"/>
      <c r="I127" s="21"/>
      <c r="L127" s="41"/>
      <c r="M127" s="41"/>
      <c r="N127" s="18"/>
    </row>
    <row r="128" spans="1:14" x14ac:dyDescent="0.3">
      <c r="A128" s="19"/>
      <c r="B128" s="22" t="s">
        <v>15</v>
      </c>
      <c r="C128" s="23">
        <f>MANODOPERA!I21</f>
        <v>0</v>
      </c>
      <c r="D128" s="20"/>
      <c r="E128" s="24" t="s">
        <v>40</v>
      </c>
      <c r="F128" s="20"/>
      <c r="G128" s="20"/>
      <c r="H128" s="20"/>
      <c r="I128" s="21"/>
      <c r="L128" s="114" t="s">
        <v>162</v>
      </c>
      <c r="M128" s="115"/>
      <c r="N128" s="92"/>
    </row>
    <row r="129" spans="1:14" x14ac:dyDescent="0.3">
      <c r="A129" s="19" t="s">
        <v>47</v>
      </c>
      <c r="B129" s="25" t="s">
        <v>16</v>
      </c>
      <c r="C129" s="93"/>
      <c r="D129" s="20"/>
      <c r="E129" s="24"/>
      <c r="F129" s="20"/>
      <c r="G129" s="20"/>
      <c r="H129" s="20"/>
      <c r="I129" s="21"/>
      <c r="L129" s="41"/>
      <c r="M129" s="41"/>
      <c r="N129" s="41"/>
    </row>
    <row r="130" spans="1:14" x14ac:dyDescent="0.3">
      <c r="A130" s="19"/>
      <c r="B130" s="25" t="s">
        <v>42</v>
      </c>
      <c r="C130" s="93"/>
      <c r="D130" s="20"/>
      <c r="E130" s="24"/>
      <c r="F130" s="20"/>
      <c r="G130" s="20"/>
      <c r="H130" s="20"/>
      <c r="I130" s="21"/>
      <c r="L130" s="114" t="s">
        <v>163</v>
      </c>
      <c r="M130" s="115"/>
      <c r="N130" s="17">
        <f>N124-N126-N128</f>
        <v>0</v>
      </c>
    </row>
    <row r="131" spans="1:14" x14ac:dyDescent="0.3">
      <c r="A131" s="19"/>
      <c r="B131" s="25" t="s">
        <v>17</v>
      </c>
      <c r="C131" s="93"/>
      <c r="D131" s="20"/>
      <c r="E131" s="24"/>
      <c r="F131" s="20"/>
      <c r="G131" s="20"/>
      <c r="H131" s="20"/>
      <c r="I131" s="21"/>
    </row>
    <row r="132" spans="1:14" x14ac:dyDescent="0.3">
      <c r="A132" s="19"/>
      <c r="B132" s="25" t="s">
        <v>44</v>
      </c>
      <c r="C132" s="93"/>
      <c r="D132" s="20"/>
      <c r="E132" s="24" t="s">
        <v>43</v>
      </c>
      <c r="F132" s="20"/>
      <c r="G132" s="20"/>
      <c r="H132" s="20"/>
      <c r="I132" s="21"/>
    </row>
    <row r="133" spans="1:14" x14ac:dyDescent="0.3">
      <c r="A133" s="19"/>
      <c r="B133" s="26"/>
      <c r="C133" s="94"/>
      <c r="D133" s="20"/>
      <c r="E133" s="24"/>
      <c r="F133" s="20"/>
      <c r="G133" s="20"/>
      <c r="H133" s="20"/>
      <c r="I133" s="21"/>
    </row>
    <row r="134" spans="1:14" x14ac:dyDescent="0.3">
      <c r="A134" s="19"/>
      <c r="B134" s="27" t="s">
        <v>38</v>
      </c>
      <c r="C134" s="28">
        <f>SUM(C128:C133)</f>
        <v>0</v>
      </c>
      <c r="D134" s="20"/>
      <c r="E134" s="24" t="s">
        <v>39</v>
      </c>
      <c r="F134" s="20"/>
      <c r="G134" s="20"/>
      <c r="H134" s="20"/>
      <c r="I134" s="21"/>
    </row>
    <row r="135" spans="1:14" ht="13.5" thickBot="1" x14ac:dyDescent="0.35">
      <c r="A135" s="29"/>
      <c r="B135" s="30"/>
      <c r="C135" s="30"/>
      <c r="D135" s="30"/>
      <c r="E135" s="30"/>
      <c r="F135" s="30"/>
      <c r="G135" s="30"/>
      <c r="H135" s="30"/>
      <c r="I135" s="31"/>
    </row>
  </sheetData>
  <sheetProtection algorithmName="SHA-512" hashValue="hNMrbC3uv7vP5JB051KlEt/LL652nnp3X4RfaJJK3c1oiB7vVMO9reHhTIWr1qbtD2dsh8fiTB1qGd/9Rb7DaA==" saltValue="DrBflRQ36gE2OMPZ+p39zg==" spinCount="100000" sheet="1" objects="1" scenarios="1"/>
  <mergeCells count="6">
    <mergeCell ref="L130:M130"/>
    <mergeCell ref="E1:G1"/>
    <mergeCell ref="A124:I125"/>
    <mergeCell ref="L124:M124"/>
    <mergeCell ref="L126:M126"/>
    <mergeCell ref="L128:M12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Indicazioni per la compilazione</vt:lpstr>
      <vt:lpstr>MANODOPERA</vt:lpstr>
      <vt:lpstr>PREZZI OFFERTI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2021-10-18T08:24:34Z</dcterms:created>
  <dcterms:modified xsi:type="dcterms:W3CDTF">2023-03-06T11:27:42Z</dcterms:modified>
</cp:coreProperties>
</file>