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5890" activeTab="2"/>
  </bookViews>
  <sheets>
    <sheet name="Indicazioni per la compilazione" sheetId="3" r:id="rId1"/>
    <sheet name="MANODOPERA" sheetId="1" r:id="rId2"/>
    <sheet name="PREZZI OFFERTI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M24" i="2" l="1"/>
  <c r="H3" i="2"/>
  <c r="I3" i="2" s="1"/>
  <c r="M3" i="2" s="1"/>
  <c r="N13" i="2"/>
  <c r="N14" i="2"/>
  <c r="N15" i="2"/>
  <c r="N16" i="2"/>
  <c r="N17" i="2"/>
  <c r="N18" i="2"/>
  <c r="N19" i="2"/>
  <c r="N20" i="2"/>
  <c r="N21" i="2"/>
  <c r="L22" i="2"/>
  <c r="N22" i="2"/>
  <c r="L23" i="2"/>
  <c r="M23" i="2"/>
  <c r="N23" i="2"/>
  <c r="L24" i="2"/>
  <c r="N24" i="2"/>
  <c r="I24" i="2"/>
  <c r="I23" i="2"/>
  <c r="H23" i="2"/>
  <c r="H20" i="2"/>
  <c r="I20" i="2" s="1"/>
  <c r="M20" i="2" s="1"/>
  <c r="H17" i="2"/>
  <c r="L17" i="2" s="1"/>
  <c r="H16" i="2"/>
  <c r="I16" i="2" s="1"/>
  <c r="M16" i="2" s="1"/>
  <c r="H15" i="2"/>
  <c r="I15" i="2" s="1"/>
  <c r="M15" i="2" s="1"/>
  <c r="H14" i="2"/>
  <c r="L14" i="2" s="1"/>
  <c r="H13" i="2"/>
  <c r="I13" i="2" s="1"/>
  <c r="M13" i="2" s="1"/>
  <c r="H12" i="2"/>
  <c r="I12" i="2" s="1"/>
  <c r="M12" i="2" s="1"/>
  <c r="H18" i="2"/>
  <c r="I18" i="2" s="1"/>
  <c r="M18" i="2" s="1"/>
  <c r="H19" i="2"/>
  <c r="L19" i="2" s="1"/>
  <c r="H21" i="2"/>
  <c r="I21" i="2" s="1"/>
  <c r="M21" i="2" s="1"/>
  <c r="H22" i="2"/>
  <c r="I22" i="2" s="1"/>
  <c r="M22" i="2" s="1"/>
  <c r="H24" i="2"/>
  <c r="L21" i="2" l="1"/>
  <c r="L20" i="2"/>
  <c r="I19" i="2"/>
  <c r="M19" i="2" s="1"/>
  <c r="I17" i="2"/>
  <c r="M17" i="2" s="1"/>
  <c r="L18" i="2"/>
  <c r="L16" i="2"/>
  <c r="L15" i="2"/>
  <c r="I14" i="2"/>
  <c r="M14" i="2" s="1"/>
  <c r="L13" i="2"/>
  <c r="L3" i="2"/>
  <c r="H7" i="1"/>
  <c r="I7" i="1" s="1"/>
  <c r="H6" i="1"/>
  <c r="I6" i="1" s="1"/>
  <c r="N3" i="2" l="1"/>
  <c r="H5" i="1" l="1"/>
  <c r="I5" i="1" s="1"/>
  <c r="H21" i="1"/>
  <c r="I21" i="1" s="1"/>
  <c r="H4" i="2"/>
  <c r="H5" i="2"/>
  <c r="H6" i="2"/>
  <c r="H7" i="2"/>
  <c r="H8" i="2"/>
  <c r="H9" i="2"/>
  <c r="H10" i="2"/>
  <c r="H11" i="2"/>
  <c r="N4" i="2" l="1"/>
  <c r="N5" i="2"/>
  <c r="N6" i="2"/>
  <c r="N7" i="2"/>
  <c r="N8" i="2"/>
  <c r="N9" i="2"/>
  <c r="N10" i="2"/>
  <c r="N11" i="2"/>
  <c r="N12" i="2"/>
  <c r="H4" i="1" l="1"/>
  <c r="I4" i="1" s="1"/>
  <c r="L4" i="2" l="1"/>
  <c r="L5" i="2"/>
  <c r="L6" i="2"/>
  <c r="L7" i="2"/>
  <c r="L8" i="2"/>
  <c r="L9" i="2"/>
  <c r="I10" i="2"/>
  <c r="M10" i="2" s="1"/>
  <c r="L11" i="2"/>
  <c r="L12" i="2"/>
  <c r="L10" i="2" l="1"/>
  <c r="N29" i="2" s="1"/>
  <c r="I9" i="2"/>
  <c r="M9" i="2" s="1"/>
  <c r="I8" i="2"/>
  <c r="M8" i="2" s="1"/>
  <c r="I7" i="2"/>
  <c r="M7" i="2" s="1"/>
  <c r="I6" i="2"/>
  <c r="M6" i="2" s="1"/>
  <c r="I5" i="2"/>
  <c r="M5" i="2" s="1"/>
  <c r="I11" i="2"/>
  <c r="M11" i="2" s="1"/>
  <c r="I4" i="2"/>
  <c r="M4" i="2" s="1"/>
  <c r="I23" i="1"/>
  <c r="C43" i="2" s="1"/>
  <c r="C49" i="2" s="1"/>
  <c r="N27" i="2" l="1"/>
  <c r="N33" i="2" s="1"/>
</calcChain>
</file>

<file path=xl/sharedStrings.xml><?xml version="1.0" encoding="utf-8"?>
<sst xmlns="http://schemas.openxmlformats.org/spreadsheetml/2006/main" count="99" uniqueCount="77">
  <si>
    <t>N.</t>
  </si>
  <si>
    <t>TIPOLOGIA DI LAVORAZIONE</t>
  </si>
  <si>
    <t>COSTO CARTA</t>
  </si>
  <si>
    <t>COSTO BUSTE</t>
  </si>
  <si>
    <t>COSTO UNITARIO SINGOLA LAVORAZIONE</t>
  </si>
  <si>
    <t>Responsabile del Servizio</t>
  </si>
  <si>
    <t>n. risorse</t>
  </si>
  <si>
    <t>livello</t>
  </si>
  <si>
    <t>Addetti di produzione (stampa+imbustamento)</t>
  </si>
  <si>
    <t>Contratto Applicato</t>
  </si>
  <si>
    <t>Figure professionali</t>
  </si>
  <si>
    <t>Altre figure (inserire)</t>
  </si>
  <si>
    <t>Quantità 4 anni</t>
  </si>
  <si>
    <t>Fogli UNI A4 stampati in BN solo fronte-BASE</t>
  </si>
  <si>
    <t>Fogli UNI A4 stampati in BN solo fronte-AGGIUNTIVO</t>
  </si>
  <si>
    <t>Fogli UNI A4 stampati in BN FR-BASE</t>
  </si>
  <si>
    <t>Fogli UNI A4 stampati in BN FR-AGGIUNTIVO</t>
  </si>
  <si>
    <t>Fogli UNI A4 stampati FC solo fronte-BASE</t>
  </si>
  <si>
    <t>Fogli UNI A4 stampati FC solo fronte-AGGIUNTIVO</t>
  </si>
  <si>
    <t>Fogli UNI A4 stampati FC fronte/BN retro-BASE</t>
  </si>
  <si>
    <t>Fogli UNI A4 stampati FC fronte/BN retro-AGGIUNTIVO</t>
  </si>
  <si>
    <t>COSTO LAVORAZIONE*</t>
  </si>
  <si>
    <t>Valore complessivo offerto (48 mesi)</t>
  </si>
  <si>
    <t>Retribuzione minima mensile</t>
  </si>
  <si>
    <t>Utile complesssivo d'mpresa</t>
  </si>
  <si>
    <t>* Costo Manodopera + altri costi di lavorazione (es: ammortamento macchianari, manutenzione, spese generali….)</t>
  </si>
  <si>
    <t>Costo complessivo manodopera</t>
  </si>
  <si>
    <t>Costo complessivo ammortamento</t>
  </si>
  <si>
    <t>Spese generali</t>
  </si>
  <si>
    <r>
      <t>PREZZO UNITARIO OFFERTO (</t>
    </r>
    <r>
      <rPr>
        <b/>
        <u/>
        <sz val="10"/>
        <color theme="0"/>
        <rFont val="Calibri"/>
        <family val="2"/>
        <scheme val="minor"/>
      </rPr>
      <t>valore inserito a Sistema</t>
    </r>
    <r>
      <rPr>
        <b/>
        <sz val="10"/>
        <color theme="0"/>
        <rFont val="Calibri"/>
        <family val="2"/>
        <scheme val="minor"/>
      </rPr>
      <t>) PER SINGOLA LAVORAZIONE</t>
    </r>
  </si>
  <si>
    <t>costo medio orario*</t>
  </si>
  <si>
    <t>1) Indicare, per tutte le risorse impiegate nell'appalto, il relativo contratto/livello/costo.
In caso di impiego di contratti/livelli/costi differenti per la medesima figura professionale, specificare tali informazioni per ciascuna risorsa impiegata
2) Qualora possibile, allegare i contratti di riferimento indicati per le varie figure professionali</t>
  </si>
  <si>
    <t>Voce 1</t>
  </si>
  <si>
    <t>Voce 2</t>
  </si>
  <si>
    <t>Voce 3</t>
  </si>
  <si>
    <t>Voce 4</t>
  </si>
  <si>
    <t>Voce</t>
  </si>
  <si>
    <t>Costo medio orario</t>
  </si>
  <si>
    <t>*Speciicare, per ciasuna delle figure professionali, le voci che concorrono alla derminazione del costo medio orario:</t>
  </si>
  <si>
    <t>Valore economico</t>
  </si>
  <si>
    <t>Valore complessivo manodopera</t>
  </si>
  <si>
    <t>ore lavorate nei 48 mesi per singola risorsa</t>
  </si>
  <si>
    <t>ore lavorate nei 48 mesi per tutte le risorse</t>
  </si>
  <si>
    <t>Ore mediamente lavorate da Contratto</t>
  </si>
  <si>
    <t>UTILE PER SINGOLA LAVORAZIONE</t>
  </si>
  <si>
    <t>UTILE COMPLESSIVO PER SINGOLA LAVORAZIONE</t>
  </si>
  <si>
    <t>COSTO TOTALE PER SINGOLA LAVORAZIONE</t>
  </si>
  <si>
    <t>Figura professionale 1</t>
  </si>
  <si>
    <t>Figura professionale N</t>
  </si>
  <si>
    <t>Costo complessivo lavorazioni (48 mesi)</t>
  </si>
  <si>
    <t>Costi della sicurezza indicati in offerta economica</t>
  </si>
  <si>
    <t>(come indicato nella cella "Costo complessivo lavorazioni" del presente foglio")</t>
  </si>
  <si>
    <t>(come indicati nel foglio "manodopera")</t>
  </si>
  <si>
    <t>PREZZO COMPLESSIVO OFFERTO PER SINGOLA LAVORAZIONE</t>
  </si>
  <si>
    <t>costo complessivo materiali (costo carta, costo buste ed eventuali ulteriori voci)</t>
  </si>
  <si>
    <t>(es: manutenzione, eventuali altri costi del personale non ricmporesi nel costo della manodopera, ecc)</t>
  </si>
  <si>
    <t>Altri costi</t>
  </si>
  <si>
    <t>costo totale della manodopera</t>
  </si>
  <si>
    <t>RIEPILOGO COSTO COMPLESSIVO LAVORAZIONI</t>
  </si>
  <si>
    <t>X</t>
  </si>
  <si>
    <t>Impiegato amministrativo/addetto ufficio gare</t>
  </si>
  <si>
    <t>Addetto elaborazione e composizione dati (layout composition)</t>
  </si>
  <si>
    <t>Fogli UNI A4 stampati FC fronte/retro-BASE</t>
  </si>
  <si>
    <t>Fogli UNI A4 stampati FC fronte/retro-AGGIUNTIVO</t>
  </si>
  <si>
    <t>Pieghevole F.to aperto 29,7x21 - f.to chiuso 10x21 circa - stampa full color fronte retro su carta patinata opaca  da gr 150</t>
  </si>
  <si>
    <t>Pieghevole F.to aperto 29,7x21 - f.to chiuso 10x21 circa stampa full color fronte retro su carta usomano da gr 80</t>
  </si>
  <si>
    <t>Busta anonima 11x23 (senza loghi) con finestra (PVC) del destinatario</t>
  </si>
  <si>
    <t>Busta anonima semplice 11x23  (senza finestra e senza loghi)</t>
  </si>
  <si>
    <r>
      <t xml:space="preserve">Busta 11x23 con personalizzazione (logo e altro) FC con </t>
    </r>
    <r>
      <rPr>
        <b/>
        <sz val="9"/>
        <rFont val="Calibri"/>
        <family val="2"/>
      </rPr>
      <t>due finestre per imbustamento automatico per raccomandata</t>
    </r>
  </si>
  <si>
    <r>
      <t xml:space="preserve">Busta 11x23 con personalizzazione (logo e altro) FC con </t>
    </r>
    <r>
      <rPr>
        <b/>
        <sz val="9"/>
        <rFont val="Calibri"/>
        <family val="2"/>
      </rPr>
      <t>una finestra per imbustamento automatico</t>
    </r>
  </si>
  <si>
    <t>Busta 11x23  A 2 FINESTRE per imbustamento automatico su carta usomano  da gr 80</t>
  </si>
  <si>
    <t>Busta 11x23  A 3 FINESTRE per imbustamento automatico Raccomandata su carta usomano  da gr 80</t>
  </si>
  <si>
    <t>Cartolina AR</t>
  </si>
  <si>
    <t>Raccolta centralizzata della corrispondenza (presa in carico, smistamento, gestione degli esiti/inesiti )</t>
  </si>
  <si>
    <t>Dematerializzazione cartolina Avviso di Ricevimento della posta raccomandata (fronte/retro)</t>
  </si>
  <si>
    <t xml:space="preserve">Dematerializzazione plico inesitato (fronte/retro) </t>
  </si>
  <si>
    <t>compilare solo campi pertinenti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</si>
</sst>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"/>
    <numFmt numFmtId="166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</font>
    <font>
      <i/>
      <sz val="10"/>
      <color theme="1"/>
      <name val="Calibri"/>
      <family val="2"/>
      <scheme val="minor"/>
    </font>
    <font>
      <i/>
      <sz val="10"/>
      <color rgb="FF000000"/>
      <name val="Calibri"/>
      <family val="2"/>
    </font>
    <font>
      <sz val="10"/>
      <color rgb="FF000000"/>
      <name val="Calibri"/>
      <family val="2"/>
    </font>
    <font>
      <i/>
      <sz val="10"/>
      <name val="Calibri"/>
      <family val="2"/>
    </font>
    <font>
      <b/>
      <u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rgb="FF000000"/>
      <name val="Calibri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name val="Calibri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Calibri"/>
      <family val="2"/>
    </font>
    <font>
      <sz val="10"/>
      <color theme="0" tint="-0.249977111117893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2060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111">
    <xf numFmtId="0" fontId="0" fillId="0" borderId="0" xfId="0"/>
    <xf numFmtId="0" fontId="2" fillId="0" borderId="0" xfId="0" applyFont="1"/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2" fillId="0" borderId="0" xfId="0" applyNumberFormat="1" applyFont="1"/>
    <xf numFmtId="0" fontId="2" fillId="0" borderId="0" xfId="0" applyFont="1" applyFill="1" applyBorder="1" applyAlignment="1">
      <alignment vertical="center" wrapText="1"/>
    </xf>
    <xf numFmtId="0" fontId="2" fillId="0" borderId="0" xfId="0" applyFont="1" applyAlignment="1">
      <alignment horizontal="right"/>
    </xf>
    <xf numFmtId="165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49" fontId="3" fillId="2" borderId="26" xfId="0" applyNumberFormat="1" applyFont="1" applyFill="1" applyBorder="1" applyAlignment="1">
      <alignment horizontal="center" vertical="center" wrapText="1"/>
    </xf>
    <xf numFmtId="49" fontId="3" fillId="2" borderId="35" xfId="0" applyNumberFormat="1" applyFont="1" applyFill="1" applyBorder="1" applyAlignment="1">
      <alignment horizontal="center" vertical="center" wrapText="1"/>
    </xf>
    <xf numFmtId="49" fontId="3" fillId="2" borderId="36" xfId="0" applyNumberFormat="1" applyFont="1" applyFill="1" applyBorder="1" applyAlignment="1">
      <alignment horizontal="center" vertical="center" wrapText="1"/>
    </xf>
    <xf numFmtId="49" fontId="3" fillId="2" borderId="37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49" fontId="3" fillId="4" borderId="0" xfId="0" applyNumberFormat="1" applyFont="1" applyFill="1" applyBorder="1" applyAlignment="1">
      <alignment horizontal="center" vertical="center" wrapText="1"/>
    </xf>
    <xf numFmtId="165" fontId="2" fillId="5" borderId="25" xfId="0" applyNumberFormat="1" applyFont="1" applyFill="1" applyBorder="1" applyAlignment="1">
      <alignment horizontal="center" vertical="center"/>
    </xf>
    <xf numFmtId="165" fontId="2" fillId="5" borderId="38" xfId="0" applyNumberFormat="1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 vertical="center"/>
    </xf>
    <xf numFmtId="0" fontId="2" fillId="6" borderId="0" xfId="0" applyFont="1" applyFill="1"/>
    <xf numFmtId="165" fontId="2" fillId="6" borderId="0" xfId="0" applyNumberFormat="1" applyFont="1" applyFill="1" applyBorder="1" applyAlignment="1">
      <alignment horizontal="center" vertical="center"/>
    </xf>
    <xf numFmtId="0" fontId="2" fillId="6" borderId="30" xfId="0" applyFont="1" applyFill="1" applyBorder="1"/>
    <xf numFmtId="0" fontId="2" fillId="6" borderId="0" xfId="0" applyFont="1" applyFill="1" applyBorder="1"/>
    <xf numFmtId="0" fontId="2" fillId="6" borderId="31" xfId="0" applyFont="1" applyFill="1" applyBorder="1"/>
    <xf numFmtId="0" fontId="2" fillId="6" borderId="20" xfId="0" applyFont="1" applyFill="1" applyBorder="1"/>
    <xf numFmtId="164" fontId="2" fillId="6" borderId="21" xfId="1" applyFont="1" applyFill="1" applyBorder="1"/>
    <xf numFmtId="0" fontId="2" fillId="6" borderId="0" xfId="0" applyFont="1" applyFill="1" applyBorder="1" applyAlignment="1">
      <alignment horizontal="left"/>
    </xf>
    <xf numFmtId="0" fontId="2" fillId="6" borderId="26" xfId="0" applyFont="1" applyFill="1" applyBorder="1"/>
    <xf numFmtId="0" fontId="2" fillId="6" borderId="16" xfId="0" applyFont="1" applyFill="1" applyBorder="1"/>
    <xf numFmtId="0" fontId="10" fillId="6" borderId="0" xfId="0" applyFont="1" applyFill="1" applyBorder="1"/>
    <xf numFmtId="164" fontId="2" fillId="6" borderId="0" xfId="1" applyFont="1" applyFill="1" applyBorder="1"/>
    <xf numFmtId="0" fontId="2" fillId="6" borderId="32" xfId="0" applyFont="1" applyFill="1" applyBorder="1"/>
    <xf numFmtId="0" fontId="2" fillId="6" borderId="33" xfId="0" applyFont="1" applyFill="1" applyBorder="1"/>
    <xf numFmtId="0" fontId="2" fillId="6" borderId="34" xfId="0" applyFont="1" applyFill="1" applyBorder="1"/>
    <xf numFmtId="0" fontId="15" fillId="7" borderId="1" xfId="0" applyFont="1" applyFill="1" applyBorder="1" applyAlignment="1">
      <alignment horizontal="justify" vertical="center" wrapText="1"/>
    </xf>
    <xf numFmtId="166" fontId="17" fillId="3" borderId="1" xfId="2" applyNumberFormat="1" applyFont="1" applyFill="1" applyBorder="1"/>
    <xf numFmtId="0" fontId="18" fillId="7" borderId="1" xfId="0" applyFont="1" applyFill="1" applyBorder="1" applyAlignment="1">
      <alignment horizontal="justify" vertical="center" wrapText="1"/>
    </xf>
    <xf numFmtId="0" fontId="15" fillId="6" borderId="1" xfId="0" applyFont="1" applyFill="1" applyBorder="1" applyAlignment="1">
      <alignment horizontal="justify" vertical="center" wrapText="1"/>
    </xf>
    <xf numFmtId="0" fontId="18" fillId="6" borderId="1" xfId="0" applyFont="1" applyFill="1" applyBorder="1" applyAlignment="1">
      <alignment horizontal="justify" vertical="center" wrapText="1"/>
    </xf>
    <xf numFmtId="0" fontId="18" fillId="6" borderId="3" xfId="0" applyFont="1" applyFill="1" applyBorder="1" applyAlignment="1">
      <alignment horizontal="justify" vertical="center" wrapText="1"/>
    </xf>
    <xf numFmtId="0" fontId="18" fillId="6" borderId="22" xfId="0" applyFont="1" applyFill="1" applyBorder="1" applyAlignment="1">
      <alignment horizontal="justify" vertical="center" wrapText="1"/>
    </xf>
    <xf numFmtId="0" fontId="16" fillId="0" borderId="1" xfId="0" applyFont="1" applyBorder="1" applyAlignment="1">
      <alignment horizontal="center"/>
    </xf>
    <xf numFmtId="0" fontId="16" fillId="6" borderId="1" xfId="0" applyFont="1" applyFill="1" applyBorder="1" applyAlignment="1">
      <alignment horizontal="center"/>
    </xf>
    <xf numFmtId="166" fontId="2" fillId="0" borderId="0" xfId="0" applyNumberFormat="1" applyFont="1"/>
    <xf numFmtId="0" fontId="12" fillId="0" borderId="27" xfId="0" applyFont="1" applyBorder="1" applyAlignment="1">
      <alignment horizontal="left" vertical="top" wrapText="1"/>
    </xf>
    <xf numFmtId="0" fontId="12" fillId="0" borderId="28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32" xfId="0" applyFont="1" applyBorder="1" applyAlignment="1">
      <alignment horizontal="left" vertical="top" wrapText="1"/>
    </xf>
    <xf numFmtId="0" fontId="12" fillId="0" borderId="33" xfId="0" applyFont="1" applyBorder="1" applyAlignment="1">
      <alignment horizontal="left" vertical="top" wrapText="1"/>
    </xf>
    <xf numFmtId="0" fontId="12" fillId="0" borderId="34" xfId="0" applyFont="1" applyBorder="1" applyAlignment="1">
      <alignment horizontal="left" vertical="top" wrapText="1"/>
    </xf>
    <xf numFmtId="0" fontId="14" fillId="6" borderId="27" xfId="0" applyFont="1" applyFill="1" applyBorder="1" applyAlignment="1">
      <alignment horizontal="center" vertical="center"/>
    </xf>
    <xf numFmtId="0" fontId="14" fillId="6" borderId="28" xfId="0" applyFont="1" applyFill="1" applyBorder="1" applyAlignment="1">
      <alignment horizontal="center" vertical="center"/>
    </xf>
    <xf numFmtId="0" fontId="14" fillId="6" borderId="29" xfId="0" applyFont="1" applyFill="1" applyBorder="1" applyAlignment="1">
      <alignment horizontal="center" vertical="center"/>
    </xf>
    <xf numFmtId="0" fontId="14" fillId="6" borderId="32" xfId="0" applyFont="1" applyFill="1" applyBorder="1" applyAlignment="1">
      <alignment horizontal="center" vertical="center"/>
    </xf>
    <xf numFmtId="0" fontId="14" fillId="6" borderId="33" xfId="0" applyFont="1" applyFill="1" applyBorder="1" applyAlignment="1">
      <alignment horizontal="center" vertical="center"/>
    </xf>
    <xf numFmtId="0" fontId="14" fillId="6" borderId="34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0" fillId="6" borderId="5" xfId="0" applyFont="1" applyFill="1" applyBorder="1" applyAlignment="1">
      <alignment horizontal="center"/>
    </xf>
    <xf numFmtId="0" fontId="2" fillId="0" borderId="1" xfId="0" applyFont="1" applyBorder="1" applyProtection="1">
      <protection locked="0"/>
    </xf>
    <xf numFmtId="165" fontId="2" fillId="0" borderId="4" xfId="0" applyNumberFormat="1" applyFont="1" applyBorder="1" applyAlignment="1" applyProtection="1">
      <alignment horizontal="center" vertical="center"/>
      <protection locked="0"/>
    </xf>
    <xf numFmtId="165" fontId="2" fillId="6" borderId="1" xfId="0" applyNumberFormat="1" applyFont="1" applyFill="1" applyBorder="1" applyAlignment="1" applyProtection="1">
      <alignment horizontal="center" vertical="center"/>
      <protection locked="0"/>
    </xf>
    <xf numFmtId="165" fontId="2" fillId="6" borderId="24" xfId="1" applyNumberFormat="1" applyFont="1" applyFill="1" applyBorder="1" applyProtection="1">
      <protection locked="0"/>
    </xf>
    <xf numFmtId="165" fontId="2" fillId="6" borderId="17" xfId="1" applyNumberFormat="1" applyFont="1" applyFill="1" applyBorder="1" applyProtection="1">
      <protection locked="0"/>
    </xf>
    <xf numFmtId="0" fontId="2" fillId="0" borderId="1" xfId="0" applyFont="1" applyFill="1" applyBorder="1" applyProtection="1">
      <protection locked="0"/>
    </xf>
    <xf numFmtId="0" fontId="19" fillId="0" borderId="1" xfId="0" applyFont="1" applyFill="1" applyBorder="1" applyProtection="1">
      <protection locked="0"/>
    </xf>
    <xf numFmtId="0" fontId="2" fillId="0" borderId="0" xfId="0" applyFont="1" applyAlignment="1">
      <alignment horizontal="center"/>
    </xf>
    <xf numFmtId="0" fontId="5" fillId="0" borderId="13" xfId="0" applyFont="1" applyBorder="1" applyProtection="1">
      <protection locked="0"/>
    </xf>
    <xf numFmtId="0" fontId="6" fillId="0" borderId="14" xfId="0" applyFont="1" applyFill="1" applyBorder="1" applyAlignment="1" applyProtection="1">
      <alignment horizontal="center" vertical="top" wrapText="1"/>
      <protection locked="0"/>
    </xf>
    <xf numFmtId="0" fontId="6" fillId="0" borderId="17" xfId="0" applyFont="1" applyFill="1" applyBorder="1" applyAlignment="1" applyProtection="1">
      <alignment horizontal="center" vertical="top" wrapText="1"/>
      <protection locked="0"/>
    </xf>
    <xf numFmtId="0" fontId="7" fillId="0" borderId="13" xfId="0" applyFont="1" applyFill="1" applyBorder="1" applyAlignment="1" applyProtection="1">
      <alignment horizontal="center" vertical="top" wrapText="1"/>
      <protection locked="0"/>
    </xf>
    <xf numFmtId="165" fontId="11" fillId="0" borderId="17" xfId="0" applyNumberFormat="1" applyFont="1" applyFill="1" applyBorder="1" applyAlignment="1" applyProtection="1">
      <alignment horizontal="center"/>
      <protection locked="0"/>
    </xf>
    <xf numFmtId="0" fontId="5" fillId="0" borderId="6" xfId="0" applyFont="1" applyBorder="1" applyProtection="1">
      <protection locked="0"/>
    </xf>
    <xf numFmtId="0" fontId="6" fillId="0" borderId="1" xfId="0" applyFont="1" applyFill="1" applyBorder="1" applyAlignment="1" applyProtection="1">
      <alignment horizontal="center" vertical="top" wrapText="1"/>
      <protection locked="0"/>
    </xf>
    <xf numFmtId="0" fontId="6" fillId="0" borderId="5" xfId="0" applyFont="1" applyFill="1" applyBorder="1" applyAlignment="1" applyProtection="1">
      <alignment horizontal="center" vertical="top" wrapText="1"/>
      <protection locked="0"/>
    </xf>
    <xf numFmtId="0" fontId="7" fillId="0" borderId="6" xfId="0" applyFont="1" applyFill="1" applyBorder="1" applyAlignment="1" applyProtection="1">
      <alignment horizontal="center" vertical="top" wrapText="1"/>
      <protection locked="0"/>
    </xf>
    <xf numFmtId="165" fontId="7" fillId="0" borderId="5" xfId="0" applyNumberFormat="1" applyFont="1" applyFill="1" applyBorder="1" applyAlignment="1" applyProtection="1">
      <alignment horizontal="center"/>
      <protection locked="0"/>
    </xf>
    <xf numFmtId="0" fontId="5" fillId="0" borderId="18" xfId="0" applyFont="1" applyBorder="1" applyProtection="1">
      <protection locked="0"/>
    </xf>
    <xf numFmtId="0" fontId="6" fillId="0" borderId="3" xfId="0" applyFont="1" applyFill="1" applyBorder="1" applyAlignment="1" applyProtection="1">
      <alignment horizontal="center" vertical="top" wrapText="1"/>
      <protection locked="0"/>
    </xf>
    <xf numFmtId="0" fontId="6" fillId="0" borderId="21" xfId="0" applyFont="1" applyFill="1" applyBorder="1" applyAlignment="1" applyProtection="1">
      <alignment horizontal="center" vertical="top" wrapText="1"/>
      <protection locked="0"/>
    </xf>
    <xf numFmtId="0" fontId="7" fillId="0" borderId="18" xfId="0" applyFont="1" applyFill="1" applyBorder="1" applyAlignment="1" applyProtection="1">
      <alignment horizontal="center" vertical="top" wrapText="1"/>
      <protection locked="0"/>
    </xf>
    <xf numFmtId="165" fontId="7" fillId="0" borderId="21" xfId="0" applyNumberFormat="1" applyFont="1" applyFill="1" applyBorder="1" applyAlignment="1" applyProtection="1">
      <alignment horizontal="center"/>
      <protection locked="0"/>
    </xf>
    <xf numFmtId="0" fontId="5" fillId="0" borderId="8" xfId="0" applyFont="1" applyBorder="1" applyProtection="1">
      <protection locked="0"/>
    </xf>
    <xf numFmtId="0" fontId="8" fillId="0" borderId="9" xfId="0" applyFont="1" applyFill="1" applyBorder="1" applyAlignment="1" applyProtection="1">
      <alignment horizontal="center" vertical="top" wrapText="1"/>
      <protection locked="0"/>
    </xf>
    <xf numFmtId="0" fontId="8" fillId="0" borderId="12" xfId="0" applyFont="1" applyFill="1" applyBorder="1" applyAlignment="1" applyProtection="1">
      <alignment horizontal="center" vertical="top" wrapText="1"/>
      <protection locked="0"/>
    </xf>
    <xf numFmtId="0" fontId="4" fillId="0" borderId="8" xfId="0" applyFont="1" applyFill="1" applyBorder="1" applyAlignment="1" applyProtection="1">
      <alignment horizontal="center" vertical="top" wrapText="1"/>
      <protection locked="0"/>
    </xf>
    <xf numFmtId="165" fontId="7" fillId="0" borderId="12" xfId="0" applyNumberFormat="1" applyFont="1" applyFill="1" applyBorder="1" applyAlignment="1" applyProtection="1">
      <alignment horizontal="center"/>
      <protection locked="0"/>
    </xf>
    <xf numFmtId="2" fontId="7" fillId="0" borderId="1" xfId="0" applyNumberFormat="1" applyFont="1" applyFill="1" applyBorder="1" applyAlignment="1" applyProtection="1">
      <alignment horizontal="center"/>
      <protection locked="0"/>
    </xf>
    <xf numFmtId="0" fontId="12" fillId="0" borderId="1" xfId="0" applyFont="1" applyBorder="1" applyAlignment="1" applyProtection="1">
      <alignment horizont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4" fillId="0" borderId="22" xfId="0" applyFont="1" applyFill="1" applyBorder="1" applyAlignment="1" applyProtection="1">
      <alignment horizontal="left" vertical="center" wrapText="1"/>
      <protection locked="0"/>
    </xf>
    <xf numFmtId="0" fontId="7" fillId="0" borderId="22" xfId="0" applyFont="1" applyFill="1" applyBorder="1" applyAlignment="1" applyProtection="1">
      <alignment horizontal="left" vertical="center" wrapText="1"/>
      <protection locked="0"/>
    </xf>
    <xf numFmtId="0" fontId="7" fillId="0" borderId="39" xfId="0" applyFont="1" applyFill="1" applyBorder="1" applyAlignment="1" applyProtection="1">
      <alignment horizontal="left" vertical="center" wrapText="1"/>
      <protection locked="0"/>
    </xf>
    <xf numFmtId="0" fontId="7" fillId="0" borderId="23" xfId="0" applyFont="1" applyFill="1" applyBorder="1" applyAlignment="1" applyProtection="1">
      <alignment horizontal="left" vertical="center" wrapText="1"/>
      <protection locked="0"/>
    </xf>
    <xf numFmtId="0" fontId="12" fillId="0" borderId="0" xfId="0" applyFont="1" applyProtection="1">
      <protection locked="0"/>
    </xf>
    <xf numFmtId="0" fontId="13" fillId="0" borderId="1" xfId="0" applyFont="1" applyBorder="1" applyAlignment="1" applyProtection="1">
      <alignment horizontal="center" vertical="center"/>
      <protection locked="0"/>
    </xf>
    <xf numFmtId="0" fontId="13" fillId="0" borderId="1" xfId="0" applyFont="1" applyBorder="1" applyAlignment="1" applyProtection="1">
      <alignment horizontal="center"/>
      <protection locked="0"/>
    </xf>
    <xf numFmtId="2" fontId="7" fillId="0" borderId="4" xfId="0" applyNumberFormat="1" applyFont="1" applyFill="1" applyBorder="1" applyAlignment="1" applyProtection="1">
      <alignment horizontal="center"/>
    </xf>
    <xf numFmtId="165" fontId="7" fillId="0" borderId="15" xfId="0" applyNumberFormat="1" applyFont="1" applyFill="1" applyBorder="1" applyAlignment="1" applyProtection="1">
      <alignment horizontal="center"/>
    </xf>
    <xf numFmtId="165" fontId="7" fillId="0" borderId="7" xfId="0" applyNumberFormat="1" applyFont="1" applyFill="1" applyBorder="1" applyAlignment="1" applyProtection="1">
      <alignment horizontal="center"/>
    </xf>
    <xf numFmtId="2" fontId="7" fillId="0" borderId="20" xfId="0" applyNumberFormat="1" applyFont="1" applyFill="1" applyBorder="1" applyAlignment="1" applyProtection="1">
      <alignment horizontal="center"/>
    </xf>
    <xf numFmtId="165" fontId="7" fillId="0" borderId="19" xfId="0" applyNumberFormat="1" applyFont="1" applyFill="1" applyBorder="1" applyAlignment="1" applyProtection="1">
      <alignment horizontal="center"/>
    </xf>
    <xf numFmtId="2" fontId="7" fillId="0" borderId="11" xfId="0" applyNumberFormat="1" applyFont="1" applyFill="1" applyBorder="1" applyAlignment="1" applyProtection="1">
      <alignment horizontal="center"/>
    </xf>
    <xf numFmtId="165" fontId="7" fillId="0" borderId="10" xfId="0" applyNumberFormat="1" applyFont="1" applyFill="1" applyBorder="1" applyAlignment="1" applyProtection="1">
      <alignment horizontal="center"/>
    </xf>
    <xf numFmtId="165" fontId="2" fillId="0" borderId="0" xfId="0" applyNumberFormat="1" applyFont="1" applyAlignment="1" applyProtection="1">
      <alignment horizontal="center"/>
    </xf>
  </cellXfs>
  <cellStyles count="3">
    <cellStyle name="Migliaia" xfId="2" builtinId="3"/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1"/>
  <sheetViews>
    <sheetView zoomScaleNormal="100" workbookViewId="0">
      <selection activeCell="E11" sqref="E11"/>
    </sheetView>
  </sheetViews>
  <sheetFormatPr defaultColWidth="8.7265625" defaultRowHeight="13" x14ac:dyDescent="0.3"/>
  <cols>
    <col min="1" max="16384" width="8.7265625" style="1"/>
  </cols>
  <sheetData>
    <row r="2" spans="2:11" ht="13.5" thickBot="1" x14ac:dyDescent="0.35"/>
    <row r="3" spans="2:11" ht="14.5" customHeight="1" x14ac:dyDescent="0.3">
      <c r="B3" s="45" t="s">
        <v>31</v>
      </c>
      <c r="C3" s="46"/>
      <c r="D3" s="46"/>
      <c r="E3" s="46"/>
      <c r="F3" s="46"/>
      <c r="G3" s="46"/>
      <c r="H3" s="46"/>
      <c r="I3" s="46"/>
      <c r="J3" s="47"/>
      <c r="K3" s="9"/>
    </row>
    <row r="4" spans="2:11" x14ac:dyDescent="0.3">
      <c r="B4" s="48"/>
      <c r="C4" s="49"/>
      <c r="D4" s="49"/>
      <c r="E4" s="49"/>
      <c r="F4" s="49"/>
      <c r="G4" s="49"/>
      <c r="H4" s="49"/>
      <c r="I4" s="49"/>
      <c r="J4" s="50"/>
      <c r="K4" s="9"/>
    </row>
    <row r="5" spans="2:11" x14ac:dyDescent="0.3">
      <c r="B5" s="48"/>
      <c r="C5" s="49"/>
      <c r="D5" s="49"/>
      <c r="E5" s="49"/>
      <c r="F5" s="49"/>
      <c r="G5" s="49"/>
      <c r="H5" s="49"/>
      <c r="I5" s="49"/>
      <c r="J5" s="50"/>
      <c r="K5" s="9"/>
    </row>
    <row r="6" spans="2:11" x14ac:dyDescent="0.3">
      <c r="B6" s="48"/>
      <c r="C6" s="49"/>
      <c r="D6" s="49"/>
      <c r="E6" s="49"/>
      <c r="F6" s="49"/>
      <c r="G6" s="49"/>
      <c r="H6" s="49"/>
      <c r="I6" s="49"/>
      <c r="J6" s="50"/>
      <c r="K6" s="9"/>
    </row>
    <row r="7" spans="2:11" x14ac:dyDescent="0.3">
      <c r="B7" s="48"/>
      <c r="C7" s="49"/>
      <c r="D7" s="49"/>
      <c r="E7" s="49"/>
      <c r="F7" s="49"/>
      <c r="G7" s="49"/>
      <c r="H7" s="49"/>
      <c r="I7" s="49"/>
      <c r="J7" s="50"/>
      <c r="K7" s="9"/>
    </row>
    <row r="8" spans="2:11" ht="13.5" thickBot="1" x14ac:dyDescent="0.35">
      <c r="B8" s="51"/>
      <c r="C8" s="52"/>
      <c r="D8" s="52"/>
      <c r="E8" s="52"/>
      <c r="F8" s="52"/>
      <c r="G8" s="52"/>
      <c r="H8" s="52"/>
      <c r="I8" s="52"/>
      <c r="J8" s="53"/>
      <c r="K8" s="9"/>
    </row>
    <row r="9" spans="2:11" x14ac:dyDescent="0.3">
      <c r="B9" s="9"/>
      <c r="C9" s="9"/>
      <c r="D9" s="9"/>
      <c r="E9" s="9"/>
      <c r="F9" s="9"/>
      <c r="G9" s="9"/>
      <c r="H9" s="9"/>
      <c r="I9" s="9"/>
      <c r="J9" s="9"/>
      <c r="K9" s="9"/>
    </row>
    <row r="10" spans="2:11" x14ac:dyDescent="0.3">
      <c r="B10" s="9"/>
      <c r="C10" s="9"/>
      <c r="D10" s="9"/>
      <c r="E10" s="9"/>
      <c r="F10" s="9"/>
      <c r="G10" s="9"/>
      <c r="H10" s="9"/>
      <c r="I10" s="9"/>
      <c r="J10" s="9"/>
      <c r="K10" s="9"/>
    </row>
    <row r="11" spans="2:11" x14ac:dyDescent="0.3">
      <c r="B11" s="9"/>
      <c r="C11" s="9"/>
      <c r="D11" s="9"/>
      <c r="E11" s="9"/>
      <c r="F11" s="9"/>
      <c r="G11" s="9"/>
      <c r="H11" s="9"/>
      <c r="I11" s="9"/>
      <c r="J11" s="9"/>
      <c r="K11" s="9"/>
    </row>
  </sheetData>
  <mergeCells count="1">
    <mergeCell ref="B3:J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45"/>
  <sheetViews>
    <sheetView zoomScale="85" zoomScaleNormal="85" workbookViewId="0">
      <selection activeCell="I6" sqref="I6"/>
    </sheetView>
  </sheetViews>
  <sheetFormatPr defaultRowHeight="13" x14ac:dyDescent="0.3"/>
  <cols>
    <col min="1" max="1" width="37.453125" style="95" customWidth="1"/>
    <col min="2" max="2" width="31.54296875" style="95" bestFit="1" customWidth="1"/>
    <col min="3" max="9" width="16.1796875" style="95" customWidth="1"/>
    <col min="10" max="16384" width="8.7265625" style="95"/>
  </cols>
  <sheetData>
    <row r="3" spans="1:9" ht="39" x14ac:dyDescent="0.3">
      <c r="A3" s="94" t="s">
        <v>10</v>
      </c>
      <c r="B3" s="94" t="s">
        <v>9</v>
      </c>
      <c r="C3" s="94" t="s">
        <v>7</v>
      </c>
      <c r="D3" s="94" t="s">
        <v>23</v>
      </c>
      <c r="E3" s="94" t="s">
        <v>6</v>
      </c>
      <c r="F3" s="94" t="s">
        <v>30</v>
      </c>
      <c r="G3" s="94" t="s">
        <v>41</v>
      </c>
      <c r="H3" s="94" t="s">
        <v>42</v>
      </c>
      <c r="I3" s="94" t="s">
        <v>57</v>
      </c>
    </row>
    <row r="4" spans="1:9" x14ac:dyDescent="0.3">
      <c r="A4" s="96" t="s">
        <v>5</v>
      </c>
      <c r="B4" s="72"/>
      <c r="C4" s="73"/>
      <c r="D4" s="74"/>
      <c r="E4" s="75"/>
      <c r="F4" s="76"/>
      <c r="G4" s="92"/>
      <c r="H4" s="103">
        <f>G4*E4</f>
        <v>0</v>
      </c>
      <c r="I4" s="104">
        <f>H4*F4</f>
        <v>0</v>
      </c>
    </row>
    <row r="5" spans="1:9" x14ac:dyDescent="0.3">
      <c r="A5" s="97" t="s">
        <v>60</v>
      </c>
      <c r="B5" s="77"/>
      <c r="C5" s="78"/>
      <c r="D5" s="79"/>
      <c r="E5" s="80"/>
      <c r="F5" s="81"/>
      <c r="G5" s="92"/>
      <c r="H5" s="103">
        <f t="shared" ref="H5:H21" si="0">G5*E5</f>
        <v>0</v>
      </c>
      <c r="I5" s="105">
        <f t="shared" ref="I5:I21" si="1">H5*F5</f>
        <v>0</v>
      </c>
    </row>
    <row r="6" spans="1:9" ht="28" customHeight="1" x14ac:dyDescent="0.3">
      <c r="A6" s="97" t="s">
        <v>61</v>
      </c>
      <c r="B6" s="82"/>
      <c r="C6" s="83"/>
      <c r="D6" s="84"/>
      <c r="E6" s="85"/>
      <c r="F6" s="86"/>
      <c r="G6" s="92"/>
      <c r="H6" s="106">
        <f>G6*E6</f>
        <v>0</v>
      </c>
      <c r="I6" s="107">
        <f>H6*F6</f>
        <v>0</v>
      </c>
    </row>
    <row r="7" spans="1:9" ht="14" customHeight="1" x14ac:dyDescent="0.3">
      <c r="A7" s="98" t="s">
        <v>8</v>
      </c>
      <c r="B7" s="82"/>
      <c r="C7" s="83"/>
      <c r="D7" s="84"/>
      <c r="E7" s="85"/>
      <c r="F7" s="86"/>
      <c r="G7" s="92"/>
      <c r="H7" s="106">
        <f>G7*E7</f>
        <v>0</v>
      </c>
      <c r="I7" s="107">
        <f>H7*F7</f>
        <v>0</v>
      </c>
    </row>
    <row r="8" spans="1:9" ht="14" customHeight="1" thickBot="1" x14ac:dyDescent="0.35">
      <c r="A8" s="99" t="s">
        <v>11</v>
      </c>
      <c r="B8" s="82"/>
      <c r="C8" s="83"/>
      <c r="D8" s="84"/>
      <c r="E8" s="85"/>
      <c r="F8" s="86"/>
      <c r="G8" s="92"/>
      <c r="H8" s="106">
        <f t="shared" ref="H8:H20" si="2">G8*E8</f>
        <v>0</v>
      </c>
      <c r="I8" s="107">
        <f t="shared" ref="I8:I20" si="3">H8*F8</f>
        <v>0</v>
      </c>
    </row>
    <row r="9" spans="1:9" ht="14" customHeight="1" thickBot="1" x14ac:dyDescent="0.35">
      <c r="A9" s="99" t="s">
        <v>11</v>
      </c>
      <c r="B9" s="82"/>
      <c r="C9" s="83"/>
      <c r="D9" s="84"/>
      <c r="E9" s="85"/>
      <c r="F9" s="86"/>
      <c r="G9" s="92"/>
      <c r="H9" s="106">
        <f t="shared" si="2"/>
        <v>0</v>
      </c>
      <c r="I9" s="107">
        <f t="shared" si="3"/>
        <v>0</v>
      </c>
    </row>
    <row r="10" spans="1:9" ht="14" customHeight="1" thickBot="1" x14ac:dyDescent="0.35">
      <c r="A10" s="99" t="s">
        <v>11</v>
      </c>
      <c r="B10" s="82"/>
      <c r="C10" s="83"/>
      <c r="D10" s="84"/>
      <c r="E10" s="85"/>
      <c r="F10" s="86"/>
      <c r="G10" s="92"/>
      <c r="H10" s="106">
        <f t="shared" si="2"/>
        <v>0</v>
      </c>
      <c r="I10" s="107">
        <f t="shared" si="3"/>
        <v>0</v>
      </c>
    </row>
    <row r="11" spans="1:9" ht="14" customHeight="1" thickBot="1" x14ac:dyDescent="0.35">
      <c r="A11" s="99" t="s">
        <v>11</v>
      </c>
      <c r="B11" s="82"/>
      <c r="C11" s="83"/>
      <c r="D11" s="84"/>
      <c r="E11" s="85"/>
      <c r="F11" s="86"/>
      <c r="G11" s="92"/>
      <c r="H11" s="106">
        <f t="shared" si="2"/>
        <v>0</v>
      </c>
      <c r="I11" s="107">
        <f t="shared" si="3"/>
        <v>0</v>
      </c>
    </row>
    <row r="12" spans="1:9" ht="14" customHeight="1" thickBot="1" x14ac:dyDescent="0.35">
      <c r="A12" s="99" t="s">
        <v>11</v>
      </c>
      <c r="B12" s="82"/>
      <c r="C12" s="83"/>
      <c r="D12" s="84"/>
      <c r="E12" s="85"/>
      <c r="F12" s="86"/>
      <c r="G12" s="92"/>
      <c r="H12" s="106">
        <f t="shared" si="2"/>
        <v>0</v>
      </c>
      <c r="I12" s="107">
        <f t="shared" si="3"/>
        <v>0</v>
      </c>
    </row>
    <row r="13" spans="1:9" ht="14" customHeight="1" thickBot="1" x14ac:dyDescent="0.35">
      <c r="A13" s="99" t="s">
        <v>11</v>
      </c>
      <c r="B13" s="82"/>
      <c r="C13" s="83"/>
      <c r="D13" s="84"/>
      <c r="E13" s="85"/>
      <c r="F13" s="86"/>
      <c r="G13" s="92"/>
      <c r="H13" s="106">
        <f t="shared" si="2"/>
        <v>0</v>
      </c>
      <c r="I13" s="107">
        <f t="shared" si="3"/>
        <v>0</v>
      </c>
    </row>
    <row r="14" spans="1:9" ht="14" customHeight="1" thickBot="1" x14ac:dyDescent="0.35">
      <c r="A14" s="99" t="s">
        <v>11</v>
      </c>
      <c r="B14" s="82"/>
      <c r="C14" s="83"/>
      <c r="D14" s="84"/>
      <c r="E14" s="85"/>
      <c r="F14" s="86"/>
      <c r="G14" s="92"/>
      <c r="H14" s="106">
        <f t="shared" si="2"/>
        <v>0</v>
      </c>
      <c r="I14" s="107">
        <f t="shared" si="3"/>
        <v>0</v>
      </c>
    </row>
    <row r="15" spans="1:9" ht="14" customHeight="1" thickBot="1" x14ac:dyDescent="0.35">
      <c r="A15" s="99" t="s">
        <v>11</v>
      </c>
      <c r="B15" s="82"/>
      <c r="C15" s="83"/>
      <c r="D15" s="84"/>
      <c r="E15" s="85"/>
      <c r="F15" s="86"/>
      <c r="G15" s="92"/>
      <c r="H15" s="106">
        <f t="shared" si="2"/>
        <v>0</v>
      </c>
      <c r="I15" s="107">
        <f t="shared" si="3"/>
        <v>0</v>
      </c>
    </row>
    <row r="16" spans="1:9" ht="14" customHeight="1" thickBot="1" x14ac:dyDescent="0.35">
      <c r="A16" s="99" t="s">
        <v>11</v>
      </c>
      <c r="B16" s="82"/>
      <c r="C16" s="83"/>
      <c r="D16" s="84"/>
      <c r="E16" s="85"/>
      <c r="F16" s="86"/>
      <c r="G16" s="92"/>
      <c r="H16" s="106">
        <f t="shared" si="2"/>
        <v>0</v>
      </c>
      <c r="I16" s="107">
        <f t="shared" si="3"/>
        <v>0</v>
      </c>
    </row>
    <row r="17" spans="1:9" ht="14" customHeight="1" thickBot="1" x14ac:dyDescent="0.35">
      <c r="A17" s="99" t="s">
        <v>11</v>
      </c>
      <c r="B17" s="82"/>
      <c r="C17" s="83"/>
      <c r="D17" s="84"/>
      <c r="E17" s="85"/>
      <c r="F17" s="86"/>
      <c r="G17" s="92"/>
      <c r="H17" s="106">
        <f t="shared" si="2"/>
        <v>0</v>
      </c>
      <c r="I17" s="107">
        <f t="shared" si="3"/>
        <v>0</v>
      </c>
    </row>
    <row r="18" spans="1:9" ht="14" customHeight="1" thickBot="1" x14ac:dyDescent="0.35">
      <c r="A18" s="99" t="s">
        <v>11</v>
      </c>
      <c r="B18" s="82"/>
      <c r="C18" s="83"/>
      <c r="D18" s="84"/>
      <c r="E18" s="85"/>
      <c r="F18" s="86"/>
      <c r="G18" s="92"/>
      <c r="H18" s="106">
        <f t="shared" si="2"/>
        <v>0</v>
      </c>
      <c r="I18" s="107">
        <f t="shared" si="3"/>
        <v>0</v>
      </c>
    </row>
    <row r="19" spans="1:9" ht="14" customHeight="1" thickBot="1" x14ac:dyDescent="0.35">
      <c r="A19" s="99" t="s">
        <v>11</v>
      </c>
      <c r="B19" s="82"/>
      <c r="C19" s="83"/>
      <c r="D19" s="84"/>
      <c r="E19" s="85"/>
      <c r="F19" s="86"/>
      <c r="G19" s="92"/>
      <c r="H19" s="106">
        <f t="shared" si="2"/>
        <v>0</v>
      </c>
      <c r="I19" s="107">
        <f t="shared" si="3"/>
        <v>0</v>
      </c>
    </row>
    <row r="20" spans="1:9" ht="14" customHeight="1" thickBot="1" x14ac:dyDescent="0.35">
      <c r="A20" s="99" t="s">
        <v>11</v>
      </c>
      <c r="B20" s="82"/>
      <c r="C20" s="83"/>
      <c r="D20" s="84"/>
      <c r="E20" s="85"/>
      <c r="F20" s="86"/>
      <c r="G20" s="92"/>
      <c r="H20" s="106">
        <f t="shared" si="2"/>
        <v>0</v>
      </c>
      <c r="I20" s="107">
        <f t="shared" si="3"/>
        <v>0</v>
      </c>
    </row>
    <row r="21" spans="1:9" ht="13.5" thickBot="1" x14ac:dyDescent="0.35">
      <c r="A21" s="99" t="s">
        <v>11</v>
      </c>
      <c r="B21" s="87"/>
      <c r="C21" s="88"/>
      <c r="D21" s="89"/>
      <c r="E21" s="90"/>
      <c r="F21" s="91"/>
      <c r="G21" s="92"/>
      <c r="H21" s="108">
        <f t="shared" si="0"/>
        <v>0</v>
      </c>
      <c r="I21" s="109">
        <f t="shared" si="1"/>
        <v>0</v>
      </c>
    </row>
    <row r="23" spans="1:9" x14ac:dyDescent="0.3">
      <c r="G23" s="95" t="s">
        <v>40</v>
      </c>
      <c r="I23" s="110">
        <f>SUM(I4:I22)</f>
        <v>0</v>
      </c>
    </row>
    <row r="27" spans="1:9" x14ac:dyDescent="0.3">
      <c r="A27" s="100"/>
      <c r="B27" s="100"/>
      <c r="C27" s="100"/>
    </row>
    <row r="28" spans="1:9" x14ac:dyDescent="0.3">
      <c r="A28" s="100" t="s">
        <v>38</v>
      </c>
      <c r="B28" s="100"/>
      <c r="C28" s="100"/>
    </row>
    <row r="29" spans="1:9" x14ac:dyDescent="0.3">
      <c r="A29" s="100"/>
      <c r="B29" s="100"/>
      <c r="C29" s="100"/>
    </row>
    <row r="30" spans="1:9" x14ac:dyDescent="0.3">
      <c r="A30" s="101" t="s">
        <v>47</v>
      </c>
      <c r="B30" s="102" t="s">
        <v>36</v>
      </c>
      <c r="C30" s="102" t="s">
        <v>39</v>
      </c>
    </row>
    <row r="31" spans="1:9" x14ac:dyDescent="0.3">
      <c r="A31" s="101"/>
      <c r="B31" s="93" t="s">
        <v>32</v>
      </c>
      <c r="C31" s="93"/>
    </row>
    <row r="32" spans="1:9" x14ac:dyDescent="0.3">
      <c r="A32" s="101"/>
      <c r="B32" s="93" t="s">
        <v>33</v>
      </c>
      <c r="C32" s="93"/>
    </row>
    <row r="33" spans="1:3" x14ac:dyDescent="0.3">
      <c r="A33" s="101"/>
      <c r="B33" s="93" t="s">
        <v>34</v>
      </c>
      <c r="C33" s="93"/>
    </row>
    <row r="34" spans="1:3" x14ac:dyDescent="0.3">
      <c r="A34" s="101"/>
      <c r="B34" s="93" t="s">
        <v>35</v>
      </c>
      <c r="C34" s="93"/>
    </row>
    <row r="35" spans="1:3" x14ac:dyDescent="0.3">
      <c r="A35" s="101"/>
      <c r="B35" s="93" t="s">
        <v>43</v>
      </c>
      <c r="C35" s="93"/>
    </row>
    <row r="36" spans="1:3" x14ac:dyDescent="0.3">
      <c r="A36" s="101"/>
      <c r="B36" s="93" t="s">
        <v>37</v>
      </c>
      <c r="C36" s="93"/>
    </row>
    <row r="37" spans="1:3" x14ac:dyDescent="0.3">
      <c r="A37" s="100"/>
      <c r="B37" s="100"/>
      <c r="C37" s="100"/>
    </row>
    <row r="38" spans="1:3" x14ac:dyDescent="0.3">
      <c r="A38" s="100"/>
      <c r="B38" s="100"/>
      <c r="C38" s="100"/>
    </row>
    <row r="39" spans="1:3" x14ac:dyDescent="0.3">
      <c r="A39" s="101" t="s">
        <v>48</v>
      </c>
      <c r="B39" s="102" t="s">
        <v>36</v>
      </c>
      <c r="C39" s="102" t="s">
        <v>39</v>
      </c>
    </row>
    <row r="40" spans="1:3" x14ac:dyDescent="0.3">
      <c r="A40" s="101"/>
      <c r="B40" s="93" t="s">
        <v>32</v>
      </c>
      <c r="C40" s="93"/>
    </row>
    <row r="41" spans="1:3" x14ac:dyDescent="0.3">
      <c r="A41" s="101"/>
      <c r="B41" s="93" t="s">
        <v>33</v>
      </c>
      <c r="C41" s="93"/>
    </row>
    <row r="42" spans="1:3" x14ac:dyDescent="0.3">
      <c r="A42" s="101"/>
      <c r="B42" s="93" t="s">
        <v>34</v>
      </c>
      <c r="C42" s="93"/>
    </row>
    <row r="43" spans="1:3" x14ac:dyDescent="0.3">
      <c r="A43" s="101"/>
      <c r="B43" s="93" t="s">
        <v>35</v>
      </c>
      <c r="C43" s="93"/>
    </row>
    <row r="44" spans="1:3" x14ac:dyDescent="0.3">
      <c r="A44" s="101"/>
      <c r="B44" s="93" t="s">
        <v>43</v>
      </c>
      <c r="C44" s="93"/>
    </row>
    <row r="45" spans="1:3" x14ac:dyDescent="0.3">
      <c r="A45" s="101"/>
      <c r="B45" s="93" t="s">
        <v>37</v>
      </c>
      <c r="C45" s="93"/>
    </row>
  </sheetData>
  <sheetProtection algorithmName="SHA-512" hashValue="ypkQ13B1faSBeeeBIaTTI2u5w/dBqZPX/bgkPa6NbaoRYKj69Ug7rvXMnNyQyhw7sY7AQ4OYDi8s/GY6VIWpDA==" saltValue="0dHl+ziyUzswa9aV6B+W8Q==" spinCount="100000" sheet="1" objects="1" scenarios="1"/>
  <mergeCells count="2">
    <mergeCell ref="A30:A36"/>
    <mergeCell ref="A39:A4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0"/>
  <sheetViews>
    <sheetView tabSelected="1" zoomScale="70" zoomScaleNormal="70" workbookViewId="0">
      <selection activeCell="E7" sqref="E7:E9"/>
    </sheetView>
  </sheetViews>
  <sheetFormatPr defaultRowHeight="13" x14ac:dyDescent="0.3"/>
  <cols>
    <col min="1" max="1" width="8.7265625" style="1"/>
    <col min="2" max="2" width="87.26953125" style="1" bestFit="1" customWidth="1"/>
    <col min="3" max="3" width="15.54296875" style="1" customWidth="1"/>
    <col min="4" max="4" width="1.453125" style="1" customWidth="1"/>
    <col min="5" max="5" width="14.26953125" style="1" customWidth="1"/>
    <col min="6" max="6" width="10.54296875" style="1" customWidth="1"/>
    <col min="7" max="7" width="12.90625" style="1" customWidth="1"/>
    <col min="8" max="8" width="15.7265625" style="1" customWidth="1"/>
    <col min="9" max="9" width="25.1796875" style="1" customWidth="1"/>
    <col min="10" max="10" width="17" style="1" customWidth="1"/>
    <col min="11" max="11" width="1.453125" style="1" customWidth="1"/>
    <col min="12" max="14" width="19.90625" style="1" customWidth="1"/>
    <col min="15" max="16384" width="8.7265625" style="1"/>
  </cols>
  <sheetData>
    <row r="1" spans="1:14" ht="13.5" thickBot="1" x14ac:dyDescent="0.35">
      <c r="E1" s="71" t="s">
        <v>76</v>
      </c>
      <c r="F1" s="71"/>
      <c r="G1" s="71"/>
    </row>
    <row r="2" spans="1:14" ht="39" x14ac:dyDescent="0.3">
      <c r="A2" s="3" t="s">
        <v>0</v>
      </c>
      <c r="B2" s="3" t="s">
        <v>1</v>
      </c>
      <c r="C2" s="2" t="s">
        <v>12</v>
      </c>
      <c r="D2" s="16"/>
      <c r="E2" s="2" t="s">
        <v>21</v>
      </c>
      <c r="F2" s="2" t="s">
        <v>2</v>
      </c>
      <c r="G2" s="2" t="s">
        <v>3</v>
      </c>
      <c r="H2" s="2" t="s">
        <v>4</v>
      </c>
      <c r="I2" s="2" t="s">
        <v>29</v>
      </c>
      <c r="J2" s="10" t="s">
        <v>44</v>
      </c>
      <c r="K2" s="16"/>
      <c r="L2" s="11" t="s">
        <v>46</v>
      </c>
      <c r="M2" s="12" t="s">
        <v>53</v>
      </c>
      <c r="N2" s="13" t="s">
        <v>45</v>
      </c>
    </row>
    <row r="3" spans="1:14" x14ac:dyDescent="0.3">
      <c r="A3" s="42">
        <v>1</v>
      </c>
      <c r="B3" s="35" t="s">
        <v>13</v>
      </c>
      <c r="C3" s="36">
        <v>50000</v>
      </c>
      <c r="D3" s="17"/>
      <c r="E3" s="64"/>
      <c r="F3" s="64"/>
      <c r="G3" s="69"/>
      <c r="H3" s="19">
        <f>SUM(E3:G3)</f>
        <v>0</v>
      </c>
      <c r="I3" s="4">
        <f>H3+J3</f>
        <v>0</v>
      </c>
      <c r="J3" s="65"/>
      <c r="K3" s="17"/>
      <c r="L3" s="14">
        <f>H3*C3</f>
        <v>0</v>
      </c>
      <c r="M3" s="4">
        <f>C3*I3</f>
        <v>0</v>
      </c>
      <c r="N3" s="15">
        <f>J3*C3</f>
        <v>0</v>
      </c>
    </row>
    <row r="4" spans="1:14" x14ac:dyDescent="0.3">
      <c r="A4" s="43">
        <v>2</v>
      </c>
      <c r="B4" s="37" t="s">
        <v>14</v>
      </c>
      <c r="C4" s="36">
        <v>50000</v>
      </c>
      <c r="D4" s="17"/>
      <c r="E4" s="64"/>
      <c r="F4" s="64"/>
      <c r="G4" s="69"/>
      <c r="H4" s="19">
        <f t="shared" ref="H4:H24" si="0">SUM(E4:G4)</f>
        <v>0</v>
      </c>
      <c r="I4" s="4">
        <f t="shared" ref="I4:I11" si="1">H4+J4</f>
        <v>0</v>
      </c>
      <c r="J4" s="65"/>
      <c r="K4" s="17"/>
      <c r="L4" s="14">
        <f t="shared" ref="L4:L12" si="2">H4*C4</f>
        <v>0</v>
      </c>
      <c r="M4" s="4">
        <f t="shared" ref="M4:M11" si="3">C4*I4</f>
        <v>0</v>
      </c>
      <c r="N4" s="15">
        <f t="shared" ref="N4:N12" si="4">J4*C4</f>
        <v>0</v>
      </c>
    </row>
    <row r="5" spans="1:14" x14ac:dyDescent="0.3">
      <c r="A5" s="42">
        <v>3</v>
      </c>
      <c r="B5" s="35" t="s">
        <v>15</v>
      </c>
      <c r="C5" s="36">
        <v>1400000</v>
      </c>
      <c r="D5" s="17"/>
      <c r="E5" s="64"/>
      <c r="F5" s="64"/>
      <c r="G5" s="69"/>
      <c r="H5" s="19">
        <f t="shared" si="0"/>
        <v>0</v>
      </c>
      <c r="I5" s="4">
        <f t="shared" si="1"/>
        <v>0</v>
      </c>
      <c r="J5" s="65"/>
      <c r="K5" s="17"/>
      <c r="L5" s="14">
        <f t="shared" si="2"/>
        <v>0</v>
      </c>
      <c r="M5" s="4">
        <f t="shared" si="3"/>
        <v>0</v>
      </c>
      <c r="N5" s="15">
        <f t="shared" si="4"/>
        <v>0</v>
      </c>
    </row>
    <row r="6" spans="1:14" x14ac:dyDescent="0.3">
      <c r="A6" s="43">
        <v>4</v>
      </c>
      <c r="B6" s="37" t="s">
        <v>16</v>
      </c>
      <c r="C6" s="36">
        <v>4000000</v>
      </c>
      <c r="D6" s="17"/>
      <c r="E6" s="64"/>
      <c r="F6" s="64"/>
      <c r="G6" s="69"/>
      <c r="H6" s="19">
        <f t="shared" si="0"/>
        <v>0</v>
      </c>
      <c r="I6" s="4">
        <f t="shared" si="1"/>
        <v>0</v>
      </c>
      <c r="J6" s="65"/>
      <c r="K6" s="17"/>
      <c r="L6" s="14">
        <f t="shared" si="2"/>
        <v>0</v>
      </c>
      <c r="M6" s="4">
        <f t="shared" si="3"/>
        <v>0</v>
      </c>
      <c r="N6" s="15">
        <f t="shared" si="4"/>
        <v>0</v>
      </c>
    </row>
    <row r="7" spans="1:14" x14ac:dyDescent="0.3">
      <c r="A7" s="42">
        <v>5</v>
      </c>
      <c r="B7" s="38" t="s">
        <v>17</v>
      </c>
      <c r="C7" s="36">
        <v>12542600</v>
      </c>
      <c r="D7" s="17"/>
      <c r="E7" s="64"/>
      <c r="F7" s="64"/>
      <c r="G7" s="69"/>
      <c r="H7" s="19">
        <f t="shared" si="0"/>
        <v>0</v>
      </c>
      <c r="I7" s="4">
        <f t="shared" si="1"/>
        <v>0</v>
      </c>
      <c r="J7" s="65"/>
      <c r="K7" s="17"/>
      <c r="L7" s="14">
        <f t="shared" si="2"/>
        <v>0</v>
      </c>
      <c r="M7" s="4">
        <f t="shared" si="3"/>
        <v>0</v>
      </c>
      <c r="N7" s="15">
        <f t="shared" si="4"/>
        <v>0</v>
      </c>
    </row>
    <row r="8" spans="1:14" x14ac:dyDescent="0.3">
      <c r="A8" s="43">
        <v>6</v>
      </c>
      <c r="B8" s="39" t="s">
        <v>18</v>
      </c>
      <c r="C8" s="36">
        <v>5200000</v>
      </c>
      <c r="D8" s="17"/>
      <c r="E8" s="64"/>
      <c r="F8" s="64"/>
      <c r="G8" s="69"/>
      <c r="H8" s="19">
        <f t="shared" si="0"/>
        <v>0</v>
      </c>
      <c r="I8" s="4">
        <f t="shared" si="1"/>
        <v>0</v>
      </c>
      <c r="J8" s="65"/>
      <c r="K8" s="17"/>
      <c r="L8" s="14">
        <f t="shared" si="2"/>
        <v>0</v>
      </c>
      <c r="M8" s="4">
        <f t="shared" si="3"/>
        <v>0</v>
      </c>
      <c r="N8" s="15">
        <f t="shared" si="4"/>
        <v>0</v>
      </c>
    </row>
    <row r="9" spans="1:14" x14ac:dyDescent="0.3">
      <c r="A9" s="42">
        <v>7</v>
      </c>
      <c r="B9" s="38" t="s">
        <v>62</v>
      </c>
      <c r="C9" s="36">
        <v>5300600</v>
      </c>
      <c r="D9" s="17"/>
      <c r="E9" s="64"/>
      <c r="F9" s="64"/>
      <c r="G9" s="69"/>
      <c r="H9" s="19">
        <f t="shared" si="0"/>
        <v>0</v>
      </c>
      <c r="I9" s="4">
        <f t="shared" si="1"/>
        <v>0</v>
      </c>
      <c r="J9" s="65"/>
      <c r="K9" s="17"/>
      <c r="L9" s="14">
        <f t="shared" si="2"/>
        <v>0</v>
      </c>
      <c r="M9" s="4">
        <f t="shared" si="3"/>
        <v>0</v>
      </c>
      <c r="N9" s="15">
        <f t="shared" si="4"/>
        <v>0</v>
      </c>
    </row>
    <row r="10" spans="1:14" x14ac:dyDescent="0.3">
      <c r="A10" s="43">
        <v>8</v>
      </c>
      <c r="B10" s="39" t="s">
        <v>63</v>
      </c>
      <c r="C10" s="36">
        <v>1466000</v>
      </c>
      <c r="D10" s="17"/>
      <c r="E10" s="64"/>
      <c r="F10" s="64"/>
      <c r="G10" s="69"/>
      <c r="H10" s="19">
        <f t="shared" si="0"/>
        <v>0</v>
      </c>
      <c r="I10" s="4">
        <f t="shared" si="1"/>
        <v>0</v>
      </c>
      <c r="J10" s="65"/>
      <c r="K10" s="17"/>
      <c r="L10" s="14">
        <f t="shared" si="2"/>
        <v>0</v>
      </c>
      <c r="M10" s="4">
        <f t="shared" si="3"/>
        <v>0</v>
      </c>
      <c r="N10" s="15">
        <f t="shared" si="4"/>
        <v>0</v>
      </c>
    </row>
    <row r="11" spans="1:14" x14ac:dyDescent="0.3">
      <c r="A11" s="42">
        <v>9</v>
      </c>
      <c r="B11" s="38" t="s">
        <v>19</v>
      </c>
      <c r="C11" s="36">
        <v>200000</v>
      </c>
      <c r="D11" s="17"/>
      <c r="E11" s="64"/>
      <c r="F11" s="64"/>
      <c r="G11" s="69"/>
      <c r="H11" s="19">
        <f t="shared" si="0"/>
        <v>0</v>
      </c>
      <c r="I11" s="4">
        <f t="shared" si="1"/>
        <v>0</v>
      </c>
      <c r="J11" s="65"/>
      <c r="K11" s="17"/>
      <c r="L11" s="14">
        <f t="shared" si="2"/>
        <v>0</v>
      </c>
      <c r="M11" s="4">
        <f t="shared" si="3"/>
        <v>0</v>
      </c>
      <c r="N11" s="15">
        <f t="shared" si="4"/>
        <v>0</v>
      </c>
    </row>
    <row r="12" spans="1:14" x14ac:dyDescent="0.3">
      <c r="A12" s="43">
        <v>10</v>
      </c>
      <c r="B12" s="39" t="s">
        <v>20</v>
      </c>
      <c r="C12" s="36">
        <v>50000</v>
      </c>
      <c r="D12" s="17"/>
      <c r="E12" s="64"/>
      <c r="F12" s="64"/>
      <c r="G12" s="70"/>
      <c r="H12" s="19">
        <f t="shared" ref="H12:H17" si="5">SUM(E12:G12)</f>
        <v>0</v>
      </c>
      <c r="I12" s="4">
        <f>H12+J12</f>
        <v>0</v>
      </c>
      <c r="J12" s="65"/>
      <c r="K12" s="17"/>
      <c r="L12" s="14">
        <f t="shared" si="2"/>
        <v>0</v>
      </c>
      <c r="M12" s="4">
        <f>C12*I12</f>
        <v>0</v>
      </c>
      <c r="N12" s="15">
        <f t="shared" si="4"/>
        <v>0</v>
      </c>
    </row>
    <row r="13" spans="1:14" ht="23.5" customHeight="1" x14ac:dyDescent="0.3">
      <c r="A13" s="42">
        <v>11</v>
      </c>
      <c r="B13" s="39" t="s">
        <v>64</v>
      </c>
      <c r="C13" s="36">
        <v>6300000</v>
      </c>
      <c r="D13" s="18"/>
      <c r="E13" s="64"/>
      <c r="F13" s="64"/>
      <c r="G13" s="70"/>
      <c r="H13" s="19">
        <f t="shared" si="5"/>
        <v>0</v>
      </c>
      <c r="I13" s="4">
        <f>H13+J13</f>
        <v>0</v>
      </c>
      <c r="J13" s="65"/>
      <c r="K13" s="18"/>
      <c r="L13" s="14">
        <f t="shared" ref="L13:L24" si="6">H13*C13</f>
        <v>0</v>
      </c>
      <c r="M13" s="4">
        <f t="shared" ref="M13:M23" si="7">C13*I13</f>
        <v>0</v>
      </c>
      <c r="N13" s="15">
        <f t="shared" ref="N13:N24" si="8">J13*C13</f>
        <v>0</v>
      </c>
    </row>
    <row r="14" spans="1:14" x14ac:dyDescent="0.3">
      <c r="A14" s="43">
        <v>12</v>
      </c>
      <c r="B14" s="39" t="s">
        <v>65</v>
      </c>
      <c r="C14" s="36">
        <v>50000</v>
      </c>
      <c r="D14" s="18"/>
      <c r="E14" s="64"/>
      <c r="F14" s="64"/>
      <c r="G14" s="69"/>
      <c r="H14" s="19">
        <f t="shared" si="5"/>
        <v>0</v>
      </c>
      <c r="I14" s="4">
        <f>H14+J14</f>
        <v>0</v>
      </c>
      <c r="J14" s="65"/>
      <c r="K14" s="18"/>
      <c r="L14" s="14">
        <f t="shared" si="6"/>
        <v>0</v>
      </c>
      <c r="M14" s="4">
        <f t="shared" si="7"/>
        <v>0</v>
      </c>
      <c r="N14" s="15">
        <f t="shared" si="8"/>
        <v>0</v>
      </c>
    </row>
    <row r="15" spans="1:14" x14ac:dyDescent="0.3">
      <c r="A15" s="42">
        <v>13</v>
      </c>
      <c r="B15" s="39" t="s">
        <v>66</v>
      </c>
      <c r="C15" s="36">
        <v>50000</v>
      </c>
      <c r="D15" s="18"/>
      <c r="E15" s="64"/>
      <c r="F15" s="69"/>
      <c r="G15" s="64"/>
      <c r="H15" s="19">
        <f t="shared" si="5"/>
        <v>0</v>
      </c>
      <c r="I15" s="4">
        <f t="shared" ref="I15:I22" si="9">H15+J15</f>
        <v>0</v>
      </c>
      <c r="J15" s="65"/>
      <c r="K15" s="18"/>
      <c r="L15" s="14">
        <f t="shared" si="6"/>
        <v>0</v>
      </c>
      <c r="M15" s="4">
        <f t="shared" si="7"/>
        <v>0</v>
      </c>
      <c r="N15" s="15">
        <f t="shared" si="8"/>
        <v>0</v>
      </c>
    </row>
    <row r="16" spans="1:14" x14ac:dyDescent="0.3">
      <c r="A16" s="43">
        <v>14</v>
      </c>
      <c r="B16" s="39" t="s">
        <v>67</v>
      </c>
      <c r="C16" s="36">
        <v>50000</v>
      </c>
      <c r="D16" s="18"/>
      <c r="E16" s="64"/>
      <c r="F16" s="69"/>
      <c r="G16" s="64"/>
      <c r="H16" s="19">
        <f t="shared" si="5"/>
        <v>0</v>
      </c>
      <c r="I16" s="4">
        <f t="shared" si="9"/>
        <v>0</v>
      </c>
      <c r="J16" s="65"/>
      <c r="K16" s="18"/>
      <c r="L16" s="14">
        <f t="shared" si="6"/>
        <v>0</v>
      </c>
      <c r="M16" s="4">
        <f>C16*I16</f>
        <v>0</v>
      </c>
      <c r="N16" s="15">
        <f t="shared" si="8"/>
        <v>0</v>
      </c>
    </row>
    <row r="17" spans="1:15" x14ac:dyDescent="0.3">
      <c r="A17" s="42">
        <v>15</v>
      </c>
      <c r="B17" s="39" t="s">
        <v>68</v>
      </c>
      <c r="C17" s="36">
        <v>426200</v>
      </c>
      <c r="D17" s="18"/>
      <c r="E17" s="64"/>
      <c r="F17" s="69"/>
      <c r="G17" s="64"/>
      <c r="H17" s="19">
        <f t="shared" si="5"/>
        <v>0</v>
      </c>
      <c r="I17" s="4">
        <f>H17+J17</f>
        <v>0</v>
      </c>
      <c r="J17" s="65"/>
      <c r="K17" s="18"/>
      <c r="L17" s="14">
        <f t="shared" si="6"/>
        <v>0</v>
      </c>
      <c r="M17" s="4">
        <f t="shared" si="7"/>
        <v>0</v>
      </c>
      <c r="N17" s="15">
        <f t="shared" si="8"/>
        <v>0</v>
      </c>
    </row>
    <row r="18" spans="1:15" x14ac:dyDescent="0.3">
      <c r="A18" s="43">
        <v>16</v>
      </c>
      <c r="B18" s="39" t="s">
        <v>69</v>
      </c>
      <c r="C18" s="36">
        <v>14347600</v>
      </c>
      <c r="D18" s="18"/>
      <c r="E18" s="64"/>
      <c r="F18" s="69"/>
      <c r="G18" s="64"/>
      <c r="H18" s="19">
        <f t="shared" si="0"/>
        <v>0</v>
      </c>
      <c r="I18" s="4">
        <f t="shared" si="9"/>
        <v>0</v>
      </c>
      <c r="J18" s="65"/>
      <c r="K18" s="18"/>
      <c r="L18" s="14">
        <f t="shared" si="6"/>
        <v>0</v>
      </c>
      <c r="M18" s="4">
        <f t="shared" si="7"/>
        <v>0</v>
      </c>
      <c r="N18" s="15">
        <f t="shared" si="8"/>
        <v>0</v>
      </c>
    </row>
    <row r="19" spans="1:15" x14ac:dyDescent="0.3">
      <c r="A19" s="42">
        <v>17</v>
      </c>
      <c r="B19" s="39" t="s">
        <v>70</v>
      </c>
      <c r="C19" s="36">
        <v>4580000</v>
      </c>
      <c r="D19" s="18"/>
      <c r="E19" s="64"/>
      <c r="F19" s="69"/>
      <c r="G19" s="64"/>
      <c r="H19" s="19">
        <f t="shared" si="0"/>
        <v>0</v>
      </c>
      <c r="I19" s="4">
        <f t="shared" si="9"/>
        <v>0</v>
      </c>
      <c r="J19" s="65"/>
      <c r="K19" s="18"/>
      <c r="L19" s="14">
        <f t="shared" si="6"/>
        <v>0</v>
      </c>
      <c r="M19" s="4">
        <f t="shared" si="7"/>
        <v>0</v>
      </c>
      <c r="N19" s="15">
        <f t="shared" si="8"/>
        <v>0</v>
      </c>
    </row>
    <row r="20" spans="1:15" x14ac:dyDescent="0.3">
      <c r="A20" s="43">
        <v>18</v>
      </c>
      <c r="B20" s="39" t="s">
        <v>71</v>
      </c>
      <c r="C20" s="36">
        <v>220000</v>
      </c>
      <c r="D20" s="18"/>
      <c r="E20" s="64"/>
      <c r="F20" s="69"/>
      <c r="G20" s="64"/>
      <c r="H20" s="19">
        <f>SUM(E20:G20)</f>
        <v>0</v>
      </c>
      <c r="I20" s="4">
        <f>H20+J20</f>
        <v>0</v>
      </c>
      <c r="J20" s="65"/>
      <c r="K20" s="18"/>
      <c r="L20" s="14">
        <f t="shared" si="6"/>
        <v>0</v>
      </c>
      <c r="M20" s="4">
        <f t="shared" si="7"/>
        <v>0</v>
      </c>
      <c r="N20" s="15">
        <f t="shared" si="8"/>
        <v>0</v>
      </c>
    </row>
    <row r="21" spans="1:15" x14ac:dyDescent="0.3">
      <c r="A21" s="42">
        <v>19</v>
      </c>
      <c r="B21" s="40" t="s">
        <v>72</v>
      </c>
      <c r="C21" s="36">
        <v>646200</v>
      </c>
      <c r="D21" s="18"/>
      <c r="E21" s="64"/>
      <c r="F21" s="69"/>
      <c r="G21" s="64"/>
      <c r="H21" s="19">
        <f t="shared" si="0"/>
        <v>0</v>
      </c>
      <c r="I21" s="4">
        <f t="shared" si="9"/>
        <v>0</v>
      </c>
      <c r="J21" s="65"/>
      <c r="K21" s="18"/>
      <c r="L21" s="14">
        <f t="shared" si="6"/>
        <v>0</v>
      </c>
      <c r="M21" s="4">
        <f>C21*I21</f>
        <v>0</v>
      </c>
      <c r="N21" s="15">
        <f t="shared" si="8"/>
        <v>0</v>
      </c>
    </row>
    <row r="22" spans="1:15" x14ac:dyDescent="0.3">
      <c r="A22" s="43">
        <v>20</v>
      </c>
      <c r="B22" s="39" t="s">
        <v>73</v>
      </c>
      <c r="C22" s="36">
        <v>2889650</v>
      </c>
      <c r="D22" s="18"/>
      <c r="E22" s="64"/>
      <c r="F22" s="69"/>
      <c r="G22" s="64"/>
      <c r="H22" s="19">
        <f t="shared" si="0"/>
        <v>0</v>
      </c>
      <c r="I22" s="4">
        <f t="shared" si="9"/>
        <v>0</v>
      </c>
      <c r="J22" s="65"/>
      <c r="K22" s="18"/>
      <c r="L22" s="14">
        <f t="shared" si="6"/>
        <v>0</v>
      </c>
      <c r="M22" s="4">
        <f t="shared" si="7"/>
        <v>0</v>
      </c>
      <c r="N22" s="15">
        <f t="shared" si="8"/>
        <v>0</v>
      </c>
    </row>
    <row r="23" spans="1:15" x14ac:dyDescent="0.3">
      <c r="A23" s="42">
        <v>21</v>
      </c>
      <c r="B23" s="41" t="s">
        <v>74</v>
      </c>
      <c r="C23" s="36">
        <v>646200</v>
      </c>
      <c r="D23" s="18"/>
      <c r="E23" s="64"/>
      <c r="F23" s="69"/>
      <c r="G23" s="64"/>
      <c r="H23" s="19">
        <f>SUM(E23:G23)</f>
        <v>0</v>
      </c>
      <c r="I23" s="4">
        <f>H23+J23</f>
        <v>0</v>
      </c>
      <c r="J23" s="65"/>
      <c r="K23" s="18"/>
      <c r="L23" s="14">
        <f t="shared" si="6"/>
        <v>0</v>
      </c>
      <c r="M23" s="4">
        <f t="shared" si="7"/>
        <v>0</v>
      </c>
      <c r="N23" s="15">
        <f t="shared" si="8"/>
        <v>0</v>
      </c>
    </row>
    <row r="24" spans="1:15" x14ac:dyDescent="0.3">
      <c r="A24" s="43">
        <v>22</v>
      </c>
      <c r="B24" s="41" t="s">
        <v>75</v>
      </c>
      <c r="C24" s="36">
        <v>3513450</v>
      </c>
      <c r="D24" s="18"/>
      <c r="E24" s="64"/>
      <c r="F24" s="69"/>
      <c r="G24" s="64"/>
      <c r="H24" s="19">
        <f t="shared" si="0"/>
        <v>0</v>
      </c>
      <c r="I24" s="4">
        <f>H24+J24</f>
        <v>0</v>
      </c>
      <c r="J24" s="65"/>
      <c r="K24" s="18"/>
      <c r="L24" s="14">
        <f t="shared" si="6"/>
        <v>0</v>
      </c>
      <c r="M24" s="4">
        <f>C24*I24</f>
        <v>0</v>
      </c>
      <c r="N24" s="15">
        <f t="shared" si="8"/>
        <v>0</v>
      </c>
    </row>
    <row r="25" spans="1:15" x14ac:dyDescent="0.3">
      <c r="C25" s="44"/>
      <c r="L25" s="5"/>
    </row>
    <row r="26" spans="1:15" x14ac:dyDescent="0.3">
      <c r="L26" s="5"/>
    </row>
    <row r="27" spans="1:15" ht="26" x14ac:dyDescent="0.3">
      <c r="B27" s="6" t="s">
        <v>25</v>
      </c>
      <c r="L27" s="60" t="s">
        <v>22</v>
      </c>
      <c r="M27" s="61"/>
      <c r="N27" s="4">
        <f>SUM(M3:M24)</f>
        <v>0</v>
      </c>
    </row>
    <row r="28" spans="1:15" x14ac:dyDescent="0.3">
      <c r="B28" s="6"/>
      <c r="L28" s="7"/>
      <c r="N28" s="8"/>
    </row>
    <row r="29" spans="1:15" x14ac:dyDescent="0.3">
      <c r="B29" s="6"/>
      <c r="J29" s="20"/>
      <c r="K29" s="20"/>
      <c r="L29" s="62" t="s">
        <v>49</v>
      </c>
      <c r="M29" s="63"/>
      <c r="N29" s="19">
        <f>SUM(L3:L24)</f>
        <v>0</v>
      </c>
      <c r="O29" s="20"/>
    </row>
    <row r="30" spans="1:15" x14ac:dyDescent="0.3">
      <c r="J30" s="20"/>
      <c r="K30" s="20"/>
      <c r="L30" s="20"/>
      <c r="M30" s="20"/>
      <c r="N30" s="21"/>
      <c r="O30" s="20"/>
    </row>
    <row r="31" spans="1:15" x14ac:dyDescent="0.3">
      <c r="J31" s="20"/>
      <c r="K31" s="20"/>
      <c r="L31" s="62" t="s">
        <v>50</v>
      </c>
      <c r="M31" s="63"/>
      <c r="N31" s="66"/>
      <c r="O31" s="20"/>
    </row>
    <row r="32" spans="1:15" x14ac:dyDescent="0.3">
      <c r="J32" s="20"/>
      <c r="K32" s="20"/>
      <c r="L32" s="20"/>
      <c r="M32" s="20"/>
      <c r="N32" s="20"/>
      <c r="O32" s="20"/>
    </row>
    <row r="33" spans="1:15" ht="14.5" customHeight="1" x14ac:dyDescent="0.3">
      <c r="J33" s="20"/>
      <c r="K33" s="20"/>
      <c r="L33" s="62" t="s">
        <v>24</v>
      </c>
      <c r="M33" s="63"/>
      <c r="N33" s="19">
        <f>N27-N29-N31</f>
        <v>0</v>
      </c>
      <c r="O33" s="20"/>
    </row>
    <row r="34" spans="1:15" x14ac:dyDescent="0.3">
      <c r="J34" s="20"/>
      <c r="K34" s="20"/>
      <c r="L34" s="20"/>
      <c r="M34" s="20"/>
      <c r="N34" s="20"/>
      <c r="O34" s="20"/>
    </row>
    <row r="38" spans="1:15" ht="13.5" thickBot="1" x14ac:dyDescent="0.35"/>
    <row r="39" spans="1:15" x14ac:dyDescent="0.3">
      <c r="A39" s="54" t="s">
        <v>58</v>
      </c>
      <c r="B39" s="55"/>
      <c r="C39" s="55"/>
      <c r="D39" s="55"/>
      <c r="E39" s="55"/>
      <c r="F39" s="55"/>
      <c r="G39" s="55"/>
      <c r="H39" s="55"/>
      <c r="I39" s="56"/>
    </row>
    <row r="40" spans="1:15" ht="13.5" thickBot="1" x14ac:dyDescent="0.35">
      <c r="A40" s="57"/>
      <c r="B40" s="58"/>
      <c r="C40" s="58"/>
      <c r="D40" s="58"/>
      <c r="E40" s="58"/>
      <c r="F40" s="58"/>
      <c r="G40" s="58"/>
      <c r="H40" s="58"/>
      <c r="I40" s="59"/>
    </row>
    <row r="41" spans="1:15" x14ac:dyDescent="0.3">
      <c r="A41" s="22"/>
      <c r="B41" s="23"/>
      <c r="C41" s="23"/>
      <c r="D41" s="23"/>
      <c r="E41" s="23"/>
      <c r="F41" s="23"/>
      <c r="G41" s="23"/>
      <c r="H41" s="23"/>
      <c r="I41" s="24"/>
    </row>
    <row r="42" spans="1:15" x14ac:dyDescent="0.3">
      <c r="A42" s="22"/>
      <c r="B42" s="23"/>
      <c r="C42" s="23"/>
      <c r="D42" s="23"/>
      <c r="E42" s="23"/>
      <c r="F42" s="23"/>
      <c r="G42" s="23"/>
      <c r="H42" s="23"/>
      <c r="I42" s="24"/>
    </row>
    <row r="43" spans="1:15" x14ac:dyDescent="0.3">
      <c r="A43" s="22"/>
      <c r="B43" s="25" t="s">
        <v>26</v>
      </c>
      <c r="C43" s="26">
        <f>MANODOPERA!I23</f>
        <v>0</v>
      </c>
      <c r="D43" s="23"/>
      <c r="E43" s="27" t="s">
        <v>52</v>
      </c>
      <c r="F43" s="23"/>
      <c r="G43" s="23"/>
      <c r="H43" s="23"/>
      <c r="I43" s="24"/>
    </row>
    <row r="44" spans="1:15" x14ac:dyDescent="0.3">
      <c r="A44" s="22" t="s">
        <v>59</v>
      </c>
      <c r="B44" s="28" t="s">
        <v>27</v>
      </c>
      <c r="C44" s="67"/>
      <c r="D44" s="23"/>
      <c r="E44" s="27"/>
      <c r="F44" s="23"/>
      <c r="G44" s="23"/>
      <c r="H44" s="23"/>
      <c r="I44" s="24"/>
    </row>
    <row r="45" spans="1:15" x14ac:dyDescent="0.3">
      <c r="A45" s="22"/>
      <c r="B45" s="28" t="s">
        <v>54</v>
      </c>
      <c r="C45" s="67"/>
      <c r="D45" s="23"/>
      <c r="E45" s="27"/>
      <c r="F45" s="23"/>
      <c r="G45" s="23"/>
      <c r="H45" s="23"/>
      <c r="I45" s="24"/>
    </row>
    <row r="46" spans="1:15" x14ac:dyDescent="0.3">
      <c r="A46" s="22"/>
      <c r="B46" s="28" t="s">
        <v>28</v>
      </c>
      <c r="C46" s="67"/>
      <c r="D46" s="23"/>
      <c r="E46" s="27"/>
      <c r="F46" s="23"/>
      <c r="G46" s="23"/>
      <c r="H46" s="23"/>
      <c r="I46" s="24"/>
    </row>
    <row r="47" spans="1:15" x14ac:dyDescent="0.3">
      <c r="A47" s="22"/>
      <c r="B47" s="28" t="s">
        <v>56</v>
      </c>
      <c r="C47" s="67"/>
      <c r="D47" s="23"/>
      <c r="E47" s="27" t="s">
        <v>55</v>
      </c>
      <c r="F47" s="23"/>
      <c r="G47" s="23"/>
      <c r="H47" s="23"/>
      <c r="I47" s="24"/>
    </row>
    <row r="48" spans="1:15" x14ac:dyDescent="0.3">
      <c r="A48" s="22"/>
      <c r="B48" s="29"/>
      <c r="C48" s="68"/>
      <c r="D48" s="23"/>
      <c r="E48" s="27"/>
      <c r="F48" s="23"/>
      <c r="G48" s="23"/>
      <c r="H48" s="23"/>
      <c r="I48" s="24"/>
    </row>
    <row r="49" spans="1:9" x14ac:dyDescent="0.3">
      <c r="A49" s="22"/>
      <c r="B49" s="30" t="s">
        <v>49</v>
      </c>
      <c r="C49" s="31">
        <f>SUM(C43:C48)</f>
        <v>0</v>
      </c>
      <c r="D49" s="23"/>
      <c r="E49" s="27" t="s">
        <v>51</v>
      </c>
      <c r="F49" s="23"/>
      <c r="G49" s="23"/>
      <c r="H49" s="23"/>
      <c r="I49" s="24"/>
    </row>
    <row r="50" spans="1:9" ht="13.5" thickBot="1" x14ac:dyDescent="0.35">
      <c r="A50" s="32"/>
      <c r="B50" s="33"/>
      <c r="C50" s="33"/>
      <c r="D50" s="33"/>
      <c r="E50" s="33"/>
      <c r="F50" s="33"/>
      <c r="G50" s="33"/>
      <c r="H50" s="33"/>
      <c r="I50" s="34"/>
    </row>
  </sheetData>
  <sheetProtection algorithmName="SHA-512" hashValue="De9tmPGvXL8hKT6qzFnzDYshNrbaql02VrGep+5wOL38dF8CQZ9uCu7UbFlY2SRMaRwHRrVE2Tfky2/G71J3rg==" saltValue="WNbTcIcn8nEC6jAJQplreQ==" spinCount="100000" sheet="1" objects="1" scenarios="1"/>
  <mergeCells count="6">
    <mergeCell ref="E1:G1"/>
    <mergeCell ref="A39:I40"/>
    <mergeCell ref="L27:M27"/>
    <mergeCell ref="L29:M29"/>
    <mergeCell ref="L33:M33"/>
    <mergeCell ref="L31:M3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Indicazioni per la compilazione</vt:lpstr>
      <vt:lpstr>MANODOPERA</vt:lpstr>
      <vt:lpstr>PREZZI OFFERTI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2021-10-18T08:24:34Z</dcterms:created>
  <dcterms:modified xsi:type="dcterms:W3CDTF">2023-03-03T11:47:02Z</dcterms:modified>
</cp:coreProperties>
</file>