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544 - CAST\08. Documenti\RDO + Allegati\"/>
    </mc:Choice>
  </mc:AlternateContent>
  <bookViews>
    <workbookView xWindow="0" yWindow="0" windowWidth="14010" windowHeight="8990" tabRatio="522"/>
  </bookViews>
  <sheets>
    <sheet name="Offerta economica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9" l="1"/>
  <c r="K10" i="9"/>
  <c r="K9" i="9"/>
  <c r="K8" i="9"/>
  <c r="K5" i="9"/>
  <c r="K6" i="9"/>
  <c r="K4" i="9"/>
  <c r="K13" i="9" s="1"/>
  <c r="J12" i="9"/>
  <c r="J9" i="9"/>
  <c r="J10" i="9"/>
  <c r="J8" i="9"/>
  <c r="J6" i="9"/>
  <c r="J5" i="9"/>
  <c r="J4" i="9"/>
</calcChain>
</file>

<file path=xl/sharedStrings.xml><?xml version="1.0" encoding="utf-8"?>
<sst xmlns="http://schemas.openxmlformats.org/spreadsheetml/2006/main" count="52" uniqueCount="26">
  <si>
    <t>DAG</t>
  </si>
  <si>
    <t>RGS</t>
  </si>
  <si>
    <t>DT</t>
  </si>
  <si>
    <t>Totali</t>
  </si>
  <si>
    <t>Unità di Misura</t>
  </si>
  <si>
    <t>-</t>
  </si>
  <si>
    <t xml:space="preserve"> FTE </t>
  </si>
  <si>
    <t xml:space="preserve"> USER </t>
  </si>
  <si>
    <t>Nuove Licenze</t>
  </si>
  <si>
    <t>Servizi di manutenzione</t>
  </si>
  <si>
    <t xml:space="preserve">GG/PP </t>
  </si>
  <si>
    <t>Importo complessivo</t>
  </si>
  <si>
    <t>Supporto specialistico a consumo</t>
  </si>
  <si>
    <r>
      <t xml:space="preserve">Nuove Licenze CAST HD (Health Dashboard) 
</t>
    </r>
    <r>
      <rPr>
        <sz val="10"/>
        <color rgb="FF002060"/>
        <rFont val="Calibri"/>
        <family val="2"/>
      </rPr>
      <t>(modulo minimo 15 USER)</t>
    </r>
  </si>
  <si>
    <r>
      <t xml:space="preserve">Nuove Licenze CAST HD (Engineering Dashboard) 
</t>
    </r>
    <r>
      <rPr>
        <sz val="10"/>
        <color rgb="FF002060"/>
        <rFont val="Calibri"/>
        <family val="2"/>
      </rPr>
      <t>(modulo minimo 15 USER)</t>
    </r>
  </si>
  <si>
    <t>Importo unitario offerto
(modulo minimo)</t>
  </si>
  <si>
    <t>Importo unitario offerto
(n. 1 GG/PP)</t>
  </si>
  <si>
    <t>BdA importo unitario 
(modulo minimo)</t>
  </si>
  <si>
    <r>
      <t xml:space="preserve">Manutenzione Nuove  Licenze CAST (36 mesi)
</t>
    </r>
    <r>
      <rPr>
        <sz val="10"/>
        <color rgb="FF002060"/>
        <rFont val="Calibri"/>
        <family val="2"/>
      </rPr>
      <t>(modulo minimo 50 FTE)</t>
    </r>
  </si>
  <si>
    <r>
      <t xml:space="preserve">Manutenzione Attuali licenze CAST (36 mesi)  
</t>
    </r>
    <r>
      <rPr>
        <sz val="10"/>
        <color rgb="FF002060"/>
        <rFont val="Calibri"/>
        <family val="2"/>
      </rPr>
      <t>modulo minimo 50 FTE )</t>
    </r>
  </si>
  <si>
    <r>
      <t xml:space="preserve">Manutenzione Attuali licenze CAST (36 mesi)  </t>
    </r>
    <r>
      <rPr>
        <sz val="10"/>
        <color rgb="FF002060"/>
        <rFont val="Calibri"/>
        <family val="2"/>
      </rPr>
      <t xml:space="preserve">
(modulo minimo 20 FTE)</t>
    </r>
  </si>
  <si>
    <t>Supporto Specialistico</t>
  </si>
  <si>
    <t>Bda importo unitario 
(n. 1 GG/PP)</t>
  </si>
  <si>
    <t>PREZZO COMPLESSIVO OFFERTO</t>
  </si>
  <si>
    <r>
      <t xml:space="preserve">Nuove Licenze CAST MRI Include funzionalità:Quality&amp;Sizing 
</t>
    </r>
    <r>
      <rPr>
        <sz val="10"/>
        <color rgb="FF002060"/>
        <rFont val="Calibri"/>
        <family val="2"/>
      </rPr>
      <t>(modulo minimo 50 FTE)</t>
    </r>
  </si>
  <si>
    <t>Verifica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</si>
</sst>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2060"/>
      <name val="Calibri"/>
      <family val="2"/>
    </font>
    <font>
      <sz val="10"/>
      <color rgb="FF00206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44" fontId="2" fillId="0" borderId="0" xfId="1" applyFont="1" applyProtection="1"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4" fontId="3" fillId="0" borderId="2" xfId="1" applyFont="1" applyBorder="1" applyAlignment="1" applyProtection="1">
      <alignment horizontal="center" vertical="center"/>
    </xf>
    <xf numFmtId="164" fontId="4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4" fontId="3" fillId="2" borderId="1" xfId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tabSelected="1" workbookViewId="0">
      <selection activeCell="K4" sqref="K4"/>
    </sheetView>
  </sheetViews>
  <sheetFormatPr defaultRowHeight="14.5" x14ac:dyDescent="0.35"/>
  <cols>
    <col min="1" max="1" width="1.7265625" style="1" customWidth="1"/>
    <col min="2" max="2" width="46.26953125" style="1" customWidth="1"/>
    <col min="3" max="3" width="8.81640625" style="1" customWidth="1"/>
    <col min="4" max="4" width="8.26953125" style="1" customWidth="1"/>
    <col min="5" max="5" width="7.08984375" style="1" customWidth="1"/>
    <col min="6" max="6" width="9.26953125" style="1" customWidth="1"/>
    <col min="7" max="7" width="9" style="1" customWidth="1"/>
    <col min="8" max="8" width="16.54296875" style="2" customWidth="1"/>
    <col min="9" max="10" width="16.6328125" style="2" customWidth="1"/>
    <col min="11" max="11" width="14.36328125" style="3" customWidth="1"/>
    <col min="12" max="12" width="14.08984375" style="1" customWidth="1"/>
    <col min="13" max="16384" width="8.7265625" style="1"/>
  </cols>
  <sheetData>
    <row r="2" spans="2:11" ht="15" thickBot="1" x14ac:dyDescent="0.4"/>
    <row r="3" spans="2:11" s="5" customFormat="1" ht="44.5" customHeight="1" thickBot="1" x14ac:dyDescent="0.4">
      <c r="B3" s="13" t="s">
        <v>8</v>
      </c>
      <c r="C3" s="13" t="s">
        <v>0</v>
      </c>
      <c r="D3" s="13" t="s">
        <v>1</v>
      </c>
      <c r="E3" s="13" t="s">
        <v>2</v>
      </c>
      <c r="F3" s="13" t="s">
        <v>3</v>
      </c>
      <c r="G3" s="13" t="s">
        <v>4</v>
      </c>
      <c r="H3" s="14" t="s">
        <v>17</v>
      </c>
      <c r="I3" s="4" t="s">
        <v>15</v>
      </c>
      <c r="J3" s="14" t="s">
        <v>25</v>
      </c>
      <c r="K3" s="30" t="s">
        <v>11</v>
      </c>
    </row>
    <row r="4" spans="2:11" ht="39.5" thickBot="1" x14ac:dyDescent="0.4">
      <c r="B4" s="15" t="s">
        <v>24</v>
      </c>
      <c r="C4" s="16">
        <v>100</v>
      </c>
      <c r="D4" s="16">
        <v>50</v>
      </c>
      <c r="E4" s="16" t="s">
        <v>5</v>
      </c>
      <c r="F4" s="17">
        <v>150</v>
      </c>
      <c r="G4" s="16" t="s">
        <v>6</v>
      </c>
      <c r="H4" s="18">
        <v>246500</v>
      </c>
      <c r="I4" s="6"/>
      <c r="J4" s="19" t="str">
        <f>IF(I4&gt;H4,"ERRORE","OK")</f>
        <v>OK</v>
      </c>
      <c r="K4" s="18">
        <f>I4*3</f>
        <v>0</v>
      </c>
    </row>
    <row r="5" spans="2:11" ht="26.5" thickBot="1" x14ac:dyDescent="0.4">
      <c r="B5" s="20" t="s">
        <v>13</v>
      </c>
      <c r="C5" s="21">
        <v>30</v>
      </c>
      <c r="D5" s="21">
        <v>15</v>
      </c>
      <c r="E5" s="21" t="s">
        <v>5</v>
      </c>
      <c r="F5" s="22">
        <v>45</v>
      </c>
      <c r="G5" s="21" t="s">
        <v>7</v>
      </c>
      <c r="H5" s="18">
        <v>20250</v>
      </c>
      <c r="I5" s="7"/>
      <c r="J5" s="19" t="str">
        <f t="shared" ref="J5" si="0">IF(I5&gt;H5,"ERRORE","OK")</f>
        <v>OK</v>
      </c>
      <c r="K5" s="18">
        <f t="shared" ref="K5:K6" si="1">I5*3</f>
        <v>0</v>
      </c>
    </row>
    <row r="6" spans="2:11" ht="26.5" thickBot="1" x14ac:dyDescent="0.4">
      <c r="B6" s="23" t="s">
        <v>14</v>
      </c>
      <c r="C6" s="24">
        <v>30</v>
      </c>
      <c r="D6" s="24">
        <v>15</v>
      </c>
      <c r="E6" s="24" t="s">
        <v>5</v>
      </c>
      <c r="F6" s="25">
        <v>45</v>
      </c>
      <c r="G6" s="24" t="s">
        <v>7</v>
      </c>
      <c r="H6" s="18">
        <v>12600</v>
      </c>
      <c r="I6" s="8"/>
      <c r="J6" s="19" t="str">
        <f>IF(I6&gt;H6,"ERRORE","OK")</f>
        <v>OK</v>
      </c>
      <c r="K6" s="18">
        <f t="shared" si="1"/>
        <v>0</v>
      </c>
    </row>
    <row r="7" spans="2:11" ht="39.5" customHeight="1" thickBot="1" x14ac:dyDescent="0.4">
      <c r="B7" s="26" t="s">
        <v>9</v>
      </c>
      <c r="C7" s="26" t="s">
        <v>0</v>
      </c>
      <c r="D7" s="26" t="s">
        <v>1</v>
      </c>
      <c r="E7" s="26" t="s">
        <v>2</v>
      </c>
      <c r="F7" s="26" t="s">
        <v>3</v>
      </c>
      <c r="G7" s="13" t="s">
        <v>4</v>
      </c>
      <c r="H7" s="14" t="s">
        <v>17</v>
      </c>
      <c r="I7" s="4" t="s">
        <v>15</v>
      </c>
      <c r="J7" s="14" t="s">
        <v>25</v>
      </c>
      <c r="K7" s="30" t="s">
        <v>11</v>
      </c>
    </row>
    <row r="8" spans="2:11" ht="26.5" thickBot="1" x14ac:dyDescent="0.4">
      <c r="B8" s="15" t="s">
        <v>18</v>
      </c>
      <c r="C8" s="16">
        <v>100</v>
      </c>
      <c r="D8" s="16">
        <v>50</v>
      </c>
      <c r="E8" s="16" t="s">
        <v>5</v>
      </c>
      <c r="F8" s="17">
        <v>150</v>
      </c>
      <c r="G8" s="16" t="s">
        <v>6</v>
      </c>
      <c r="H8" s="18">
        <v>147900</v>
      </c>
      <c r="I8" s="6"/>
      <c r="J8" s="19" t="str">
        <f>IF(I8&gt;H8,"ERRORE","OK")</f>
        <v>OK</v>
      </c>
      <c r="K8" s="18">
        <f>I8*3</f>
        <v>0</v>
      </c>
    </row>
    <row r="9" spans="2:11" ht="26.5" thickBot="1" x14ac:dyDescent="0.4">
      <c r="B9" s="15" t="s">
        <v>19</v>
      </c>
      <c r="C9" s="16">
        <v>50</v>
      </c>
      <c r="D9" s="16">
        <v>100</v>
      </c>
      <c r="E9" s="16" t="s">
        <v>5</v>
      </c>
      <c r="F9" s="17">
        <v>150</v>
      </c>
      <c r="G9" s="16" t="s">
        <v>6</v>
      </c>
      <c r="H9" s="18">
        <v>147900</v>
      </c>
      <c r="I9" s="6"/>
      <c r="J9" s="19" t="str">
        <f t="shared" ref="J9:J10" si="2">IF(I9&gt;H9,"ERRORE","OK")</f>
        <v>OK</v>
      </c>
      <c r="K9" s="18">
        <f>I9*3</f>
        <v>0</v>
      </c>
    </row>
    <row r="10" spans="2:11" ht="36.5" customHeight="1" thickBot="1" x14ac:dyDescent="0.4">
      <c r="B10" s="15" t="s">
        <v>20</v>
      </c>
      <c r="C10" s="16" t="s">
        <v>5</v>
      </c>
      <c r="D10" s="16" t="s">
        <v>5</v>
      </c>
      <c r="E10" s="16">
        <v>20</v>
      </c>
      <c r="F10" s="17">
        <v>20</v>
      </c>
      <c r="G10" s="16" t="s">
        <v>6</v>
      </c>
      <c r="H10" s="18">
        <v>59160</v>
      </c>
      <c r="I10" s="6"/>
      <c r="J10" s="19" t="str">
        <f t="shared" si="2"/>
        <v>OK</v>
      </c>
      <c r="K10" s="18">
        <f>I10</f>
        <v>0</v>
      </c>
    </row>
    <row r="11" spans="2:11" ht="45.5" customHeight="1" thickBot="1" x14ac:dyDescent="0.4">
      <c r="B11" s="26" t="s">
        <v>12</v>
      </c>
      <c r="C11" s="26" t="s">
        <v>0</v>
      </c>
      <c r="D11" s="26" t="s">
        <v>1</v>
      </c>
      <c r="E11" s="26" t="s">
        <v>2</v>
      </c>
      <c r="F11" s="26" t="s">
        <v>3</v>
      </c>
      <c r="G11" s="13" t="s">
        <v>4</v>
      </c>
      <c r="H11" s="14" t="s">
        <v>22</v>
      </c>
      <c r="I11" s="4" t="s">
        <v>16</v>
      </c>
      <c r="J11" s="14" t="s">
        <v>25</v>
      </c>
      <c r="K11" s="30" t="s">
        <v>11</v>
      </c>
    </row>
    <row r="12" spans="2:11" ht="15" thickBot="1" x14ac:dyDescent="0.4">
      <c r="B12" s="27" t="s">
        <v>21</v>
      </c>
      <c r="C12" s="28">
        <v>90</v>
      </c>
      <c r="D12" s="28">
        <v>90</v>
      </c>
      <c r="E12" s="28">
        <v>60</v>
      </c>
      <c r="F12" s="29">
        <v>240</v>
      </c>
      <c r="G12" s="28" t="s">
        <v>10</v>
      </c>
      <c r="H12" s="18">
        <v>750</v>
      </c>
      <c r="I12" s="9"/>
      <c r="J12" s="19" t="str">
        <f>IF(I12&gt;H12,"ERRORE","OK")</f>
        <v>OK</v>
      </c>
      <c r="K12" s="18">
        <f>I12*F12</f>
        <v>0</v>
      </c>
    </row>
    <row r="13" spans="2:11" ht="15" thickBot="1" x14ac:dyDescent="0.4">
      <c r="B13" s="10" t="s">
        <v>23</v>
      </c>
      <c r="C13" s="11"/>
      <c r="D13" s="11"/>
      <c r="E13" s="11"/>
      <c r="F13" s="11"/>
      <c r="G13" s="11"/>
      <c r="H13" s="11"/>
      <c r="I13" s="11"/>
      <c r="J13" s="31"/>
      <c r="K13" s="31">
        <f>K4+K5+K6+K8+K9+K10+K12</f>
        <v>0</v>
      </c>
    </row>
    <row r="14" spans="2:11" x14ac:dyDescent="0.35">
      <c r="B14" s="12"/>
      <c r="C14" s="12"/>
      <c r="D14" s="12"/>
      <c r="E14" s="12"/>
      <c r="F14" s="12"/>
    </row>
  </sheetData>
  <sheetProtection algorithmName="SHA-512" hashValue="2z/j/JCnPlSUMZu1/zz6wIPSJkPo8oSCReNHDjPhMI+VPG2r2/BZXLpwDq5Yc/z08N/qs7ID3t75fGuqVdrMfQ==" saltValue="d/qL2YP3IIYuzMA+3UUYyA==" spinCount="100000" sheet="1" objects="1" scenarios="1"/>
  <mergeCells count="1">
    <mergeCell ref="B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LOMUSCIO</dc:creator>
  <cp:lastModifiedBy>Irene Salomè</cp:lastModifiedBy>
  <dcterms:created xsi:type="dcterms:W3CDTF">2021-11-10T13:27:29Z</dcterms:created>
  <dcterms:modified xsi:type="dcterms:W3CDTF">2022-06-20T12:47:05Z</dcterms:modified>
</cp:coreProperties>
</file>