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110" windowHeight="7170" tabRatio="738" activeTab="2"/>
  </bookViews>
  <sheets>
    <sheet name="Istruzioni compilazione" sheetId="4" r:id="rId1"/>
    <sheet name="Conto Economico" sheetId="15" r:id="rId2"/>
    <sheet name="Dettaglio costi del lavoro" sheetId="18"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7" i="15" l="1"/>
  <c r="G9" i="15" l="1"/>
  <c r="G8" i="15"/>
  <c r="G7" i="15"/>
  <c r="E11" i="15"/>
  <c r="L9" i="15"/>
  <c r="L8" i="15"/>
  <c r="M8" i="15" s="1"/>
  <c r="L7" i="15"/>
  <c r="M7" i="15" s="1"/>
  <c r="G11" i="15" l="1"/>
  <c r="D33" i="15" s="1"/>
  <c r="O7" i="15"/>
  <c r="P7" i="15"/>
  <c r="P8" i="15"/>
  <c r="O8" i="15"/>
  <c r="N8" i="15"/>
  <c r="N7" i="15"/>
  <c r="M9" i="15"/>
  <c r="D29" i="15"/>
  <c r="Q8" i="15" l="1"/>
  <c r="P9" i="15"/>
  <c r="O9" i="15"/>
  <c r="N9" i="15"/>
  <c r="N11" i="15" s="1"/>
  <c r="Q7" i="15"/>
  <c r="N10" i="15"/>
  <c r="Q10" i="15" l="1"/>
  <c r="Q9" i="15"/>
  <c r="O11" i="15"/>
  <c r="O10" i="15"/>
  <c r="P11" i="15"/>
  <c r="P10" i="15"/>
  <c r="E48" i="18"/>
  <c r="D48" i="18"/>
  <c r="E47" i="18"/>
  <c r="D47" i="18"/>
  <c r="C47" i="18"/>
  <c r="C48" i="18" s="1"/>
  <c r="D30" i="18"/>
  <c r="D33" i="18" s="1"/>
  <c r="E28" i="18"/>
  <c r="E31" i="18" s="1"/>
  <c r="D28" i="18"/>
  <c r="D31" i="18" s="1"/>
  <c r="C28" i="18"/>
  <c r="E20" i="18"/>
  <c r="D20" i="18"/>
  <c r="C20" i="18"/>
  <c r="C31" i="18" s="1"/>
  <c r="E16" i="18"/>
  <c r="E30" i="18" s="1"/>
  <c r="E33" i="18" s="1"/>
  <c r="D16" i="18"/>
  <c r="C16" i="18"/>
  <c r="C30" i="18" s="1"/>
  <c r="C33" i="18" s="1"/>
  <c r="E12" i="18"/>
  <c r="D12" i="18"/>
  <c r="C12" i="18"/>
  <c r="Q11" i="15" l="1"/>
  <c r="D34" i="15" s="1"/>
  <c r="D34" i="18"/>
  <c r="D32" i="18"/>
  <c r="D35" i="18" s="1"/>
  <c r="E32" i="18"/>
  <c r="E35" i="18" s="1"/>
  <c r="E34" i="18"/>
  <c r="C34" i="18"/>
  <c r="C32" i="18"/>
  <c r="C35" i="18" s="1"/>
  <c r="E19" i="15" l="1"/>
  <c r="R8" i="15"/>
  <c r="R7" i="15"/>
  <c r="R9" i="15"/>
  <c r="R10" i="15"/>
  <c r="R11" i="15"/>
  <c r="E28" i="15"/>
  <c r="E25" i="15"/>
  <c r="E27" i="15"/>
  <c r="E26" i="15"/>
  <c r="E34" i="15" l="1"/>
  <c r="E29" i="15"/>
  <c r="E24" i="15"/>
  <c r="D35" i="15"/>
  <c r="E35" i="15" s="1"/>
</calcChain>
</file>

<file path=xl/sharedStrings.xml><?xml version="1.0" encoding="utf-8"?>
<sst xmlns="http://schemas.openxmlformats.org/spreadsheetml/2006/main" count="109" uniqueCount="102">
  <si>
    <t>Ricavo totale</t>
  </si>
  <si>
    <t>Costo totale</t>
  </si>
  <si>
    <t>Livello</t>
  </si>
  <si>
    <t>Figura professionale</t>
  </si>
  <si>
    <t>CCNL applicato</t>
  </si>
  <si>
    <t>Totale</t>
  </si>
  <si>
    <t>BA unitaria</t>
  </si>
  <si>
    <t>Costo totale %</t>
  </si>
  <si>
    <t>Costi generali</t>
  </si>
  <si>
    <t>Voce di costo</t>
  </si>
  <si>
    <t>Note</t>
  </si>
  <si>
    <t>TOTALE DI COMMESSA</t>
  </si>
  <si>
    <t>Ricavo complessivo</t>
  </si>
  <si>
    <t>Costo complessivo</t>
  </si>
  <si>
    <t>Utile complessivo</t>
  </si>
  <si>
    <t>Celle da compilare</t>
  </si>
  <si>
    <t>Valori calcolati attraverso formule</t>
  </si>
  <si>
    <t>Intestazioni tabelle</t>
  </si>
  <si>
    <t>A-Elementi retributivi annui</t>
  </si>
  <si>
    <t>B-Oneri aggiuntivi</t>
  </si>
  <si>
    <t>C-Oneri previd. e assist.</t>
  </si>
  <si>
    <t>D-Altri Oneri</t>
  </si>
  <si>
    <t>Totale "A"</t>
  </si>
  <si>
    <t>Festività retribuite</t>
  </si>
  <si>
    <t>Trattamento fine rapporto</t>
  </si>
  <si>
    <t>COSTO MEDIO ORARIO</t>
  </si>
  <si>
    <t>Totale "B"</t>
  </si>
  <si>
    <t>Totale "C"</t>
  </si>
  <si>
    <t>Totale "D"</t>
  </si>
  <si>
    <t>Totale ore non lavorate</t>
  </si>
  <si>
    <t>Ore annue mediamente lavorate</t>
  </si>
  <si>
    <t>ORE ANNUE LAVORATE</t>
  </si>
  <si>
    <t>DETTAGLIO COSTI PER FIGURA PROFESSIONALE</t>
  </si>
  <si>
    <t>CCNL applicato (o altra forma contrattuale)</t>
  </si>
  <si>
    <t>Manod</t>
  </si>
  <si>
    <t>Totale costo Manodopera</t>
  </si>
  <si>
    <t>COSTI ULTERIORI GESTIONE COMMESSA</t>
  </si>
  <si>
    <t>Costo manodopera</t>
  </si>
  <si>
    <t>Figura professionale (specificare impresa in caso di RTI)</t>
  </si>
  <si>
    <t>Livello inquadramento</t>
  </si>
  <si>
    <t>Valori preimpostati da Consip (da non modificare) o celle da lasciare vuote</t>
  </si>
  <si>
    <t>Subtotali ricavi</t>
  </si>
  <si>
    <t>Subtotali costi</t>
  </si>
  <si>
    <t>Subtotali costi manodopera</t>
  </si>
  <si>
    <t>Totale Altri costi (C+D)</t>
  </si>
  <si>
    <t>Totale componente retributiva (A+B)</t>
  </si>
  <si>
    <t>Costo medio orario componente retributiva</t>
  </si>
  <si>
    <t>Costo medio orario altri costi</t>
  </si>
  <si>
    <t>Totale costo annuo (A+B+C+D)</t>
  </si>
  <si>
    <t>Ulteriori indicazioni</t>
  </si>
  <si>
    <t>Legenda colori adottati nei fogli di calcolo</t>
  </si>
  <si>
    <t>Fare riferimento alle indicazioni fornite nell'Allegato Giustificativi, Parte A</t>
  </si>
  <si>
    <t>È possibile modificare le righe/colonne del foglio di calcolo in base alle esigenze e alla struttura produttiva del concorrente ma si suggerisce di mantenere, per quanto possibile, la struttura del modello di calcolo proposto</t>
  </si>
  <si>
    <r>
      <t xml:space="preserve">Per il calcolo del costo medio orario delle figure professionali impiegate, ove possibile, si suggerisce di utilizzare il foglio </t>
    </r>
    <r>
      <rPr>
        <b/>
        <sz val="11"/>
        <color theme="1"/>
        <rFont val="Calibri"/>
        <family val="2"/>
        <scheme val="minor"/>
      </rPr>
      <t>Dettaglio costi del lavoro</t>
    </r>
  </si>
  <si>
    <t>Costo medio orario (altri costi)
(**)</t>
  </si>
  <si>
    <t>Costo medio orario (totale)
(**)</t>
  </si>
  <si>
    <t>Costo medio orario (componente retributiva) (**)</t>
  </si>
  <si>
    <t>Retribuzione tabellare</t>
  </si>
  <si>
    <t>Scatti anzianità</t>
  </si>
  <si>
    <t xml:space="preserve">Una tantum </t>
  </si>
  <si>
    <t>Elemento perequativo</t>
  </si>
  <si>
    <t>Tredicesima mensilità</t>
  </si>
  <si>
    <t>Inps (31,58%)</t>
  </si>
  <si>
    <t>Inail (6,1%)</t>
  </si>
  <si>
    <t>Rivalutazione T.F.R. (2,2418%)</t>
  </si>
  <si>
    <t>Fondo COMETA</t>
  </si>
  <si>
    <t>Contributo solidarietà L.166/91</t>
  </si>
  <si>
    <t>Assistenza Sanitaria Integr. + Contrib. Solidarietà 10%</t>
  </si>
  <si>
    <t>Flexible Benefits</t>
  </si>
  <si>
    <t>Ore annue teoriche (40 ore x 52,2 settimane)</t>
  </si>
  <si>
    <t>Ore annue mediamente non lavorate:</t>
  </si>
  <si>
    <t>ferie (20 giorni)</t>
  </si>
  <si>
    <t>festivita' (10 giorni)</t>
  </si>
  <si>
    <t>permessi annui retribubiti</t>
  </si>
  <si>
    <t>assemblee, permessi sindacali, diritto allo studio</t>
  </si>
  <si>
    <t>malattia, infort., maternità</t>
  </si>
  <si>
    <t>Formazione, permessi D.L.vo 626/94 e succ. mod. (1 gg)</t>
  </si>
  <si>
    <t>Formazione ex art. 7 CCNL</t>
  </si>
  <si>
    <r>
      <t xml:space="preserve">1) Aggiungere colonne alla tabella per ulteriori figure professionali, se necessario.
2) I valori calcolati nelle celle arancione devono essere utilizzati come costi orari medi  delle relative figure professionali nel foglio Conto Economico.
3) Questo foglio è utilizzabile per determinare il costo medio orario sia della manodopera (come definita nell'Allegato 16A) che del personale direttamente impiegato nell'esecuzione dell'appalto ma non rientrante nella manodopera.
4) Le righe della tabella e il numero di ore preimpostato sono basate sulla Tabella Ministeriale del </t>
    </r>
    <r>
      <rPr>
        <b/>
        <i/>
        <u/>
        <sz val="11"/>
        <color theme="1"/>
        <rFont val="Calibri"/>
        <family val="2"/>
        <scheme val="minor"/>
      </rPr>
      <t>CCNL Metalmeccanico</t>
    </r>
    <r>
      <rPr>
        <i/>
        <sz val="11"/>
        <color theme="1"/>
        <rFont val="Calibri"/>
        <family val="2"/>
        <scheme val="minor"/>
      </rPr>
      <t>. Possono pertanto essere modificate in ragione del CCNL applicato dall'impresa.</t>
    </r>
  </si>
  <si>
    <t>Si suggerisce di utilizzare la colonna Note (o la Dichiarazione di cui all'Allegato Giustificativi Parte B) per illustrare metodolgie di calcolo o elementi rilevanti relativi alla riga corrispondente, se necessario a spiegare/motivare i dati riportati nel foglio di calcolo</t>
  </si>
  <si>
    <r>
      <rPr>
        <b/>
        <i/>
        <sz val="9"/>
        <color theme="1"/>
        <rFont val="Calibri"/>
        <family val="2"/>
        <scheme val="minor"/>
      </rPr>
      <t>(**)</t>
    </r>
    <r>
      <rPr>
        <i/>
        <sz val="9"/>
        <color theme="1"/>
        <rFont val="Calibri"/>
        <family val="2"/>
        <scheme val="minor"/>
      </rPr>
      <t xml:space="preserve"> Per il calcolo delle </t>
    </r>
    <r>
      <rPr>
        <b/>
        <i/>
        <sz val="9"/>
        <color theme="1"/>
        <rFont val="Calibri"/>
        <family val="2"/>
        <scheme val="minor"/>
      </rPr>
      <t>componenti del Costo medio orario</t>
    </r>
    <r>
      <rPr>
        <i/>
        <sz val="9"/>
        <color theme="1"/>
        <rFont val="Calibri"/>
        <family val="2"/>
        <scheme val="minor"/>
      </rPr>
      <t xml:space="preserve"> si veda l'Allegato Giustificativi o il foglio "Dettaglio costi del lavoro" incluso in questo foglio di calcolo</t>
    </r>
  </si>
  <si>
    <t>Oneri per la sicurezza</t>
  </si>
  <si>
    <t>Contriuto ANAC</t>
  </si>
  <si>
    <t>Premi assicurativi</t>
  </si>
  <si>
    <t>Fideiussioni</t>
  </si>
  <si>
    <t>ONERI PER LA SICUREZZA</t>
  </si>
  <si>
    <t>Quantità annua richiesta (gg/pp)</t>
  </si>
  <si>
    <t>Costo medio gg/pp</t>
  </si>
  <si>
    <t>SERVIZIO N. 1</t>
  </si>
  <si>
    <t>Costo totale ANNO 1</t>
  </si>
  <si>
    <t>Costo totale intera durata</t>
  </si>
  <si>
    <t>Tasso annuo di incremento del costo del lavoro</t>
  </si>
  <si>
    <t>N. ore per gg/pp</t>
  </si>
  <si>
    <t>Prezzo unitario offerto (€/ggpp)</t>
  </si>
  <si>
    <t>Costo totale ANNO 2</t>
  </si>
  <si>
    <t>Costo totale ANNO 3</t>
  </si>
  <si>
    <t>Durata contratto</t>
  </si>
  <si>
    <t>COSTI E RICAVI SERVIZI</t>
  </si>
  <si>
    <t>Costi relativi alla formzione</t>
  </si>
  <si>
    <t>Partner</t>
  </si>
  <si>
    <t>Consulente Senior</t>
  </si>
  <si>
    <t>Consulente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</si>
</sst>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quot;€&quot;_-;\-* #,##0.00\ &quot;€&quot;_-;_-* &quot;-&quot;??\ &quot;€&quot;_-;_-@_-"/>
    <numFmt numFmtId="165" formatCode="_-* #,##0\ &quot;€&quot;_-;\-* #,##0\ &quot;€&quot;_-;_-* &quot;-&quot;??\ &quot;€&quot;_-;_-@_-"/>
    <numFmt numFmtId="166" formatCode="0.0%"/>
    <numFmt numFmtId="167" formatCode="#,##0_ ;\-#,##0\ "/>
    <numFmt numFmtId="168" formatCode="#,##0.00_ ;\-#,##0.00\ "/>
  </numFmts>
  <fonts count="21" x14ac:knownFonts="1">
    <font>
      <sz val="11"/>
      <color theme="1"/>
      <name val="Calibri"/>
      <family val="2"/>
      <scheme val="minor"/>
    </font>
    <font>
      <sz val="11"/>
      <color theme="1"/>
      <name val="Calibri"/>
      <family val="2"/>
      <scheme val="minor"/>
    </font>
    <font>
      <sz val="11"/>
      <color rgb="FFFF0000"/>
      <name val="Calibri"/>
      <family val="2"/>
      <scheme val="minor"/>
    </font>
    <font>
      <sz val="10"/>
      <color theme="1"/>
      <name val="Calibri"/>
      <family val="2"/>
      <scheme val="minor"/>
    </font>
    <font>
      <b/>
      <sz val="10"/>
      <color theme="1"/>
      <name val="Calibri"/>
      <family val="2"/>
      <scheme val="minor"/>
    </font>
    <font>
      <sz val="9"/>
      <color theme="1"/>
      <name val="Calibri"/>
      <family val="2"/>
      <scheme val="minor"/>
    </font>
    <font>
      <i/>
      <sz val="9"/>
      <color theme="1"/>
      <name val="Calibri"/>
      <family val="2"/>
      <scheme val="minor"/>
    </font>
    <font>
      <b/>
      <sz val="10"/>
      <color theme="0"/>
      <name val="Calibri"/>
      <family val="2"/>
      <scheme val="minor"/>
    </font>
    <font>
      <i/>
      <sz val="11"/>
      <color theme="1"/>
      <name val="Calibri"/>
      <family val="2"/>
      <scheme val="minor"/>
    </font>
    <font>
      <b/>
      <sz val="10"/>
      <name val="Calibri"/>
      <family val="2"/>
      <scheme val="minor"/>
    </font>
    <font>
      <sz val="9"/>
      <color rgb="FFFF0000"/>
      <name val="Calibri"/>
      <family val="2"/>
      <scheme val="minor"/>
    </font>
    <font>
      <b/>
      <sz val="11"/>
      <color theme="0"/>
      <name val="Calibri"/>
      <family val="2"/>
      <scheme val="minor"/>
    </font>
    <font>
      <b/>
      <sz val="11"/>
      <color theme="1"/>
      <name val="Calibri"/>
      <family val="2"/>
      <scheme val="minor"/>
    </font>
    <font>
      <b/>
      <sz val="10"/>
      <color rgb="FFFF0000"/>
      <name val="Calibri"/>
      <family val="2"/>
      <scheme val="minor"/>
    </font>
    <font>
      <i/>
      <sz val="10"/>
      <name val="Calibri"/>
      <family val="2"/>
      <scheme val="minor"/>
    </font>
    <font>
      <b/>
      <i/>
      <sz val="10"/>
      <name val="Calibri"/>
      <family val="2"/>
      <scheme val="minor"/>
    </font>
    <font>
      <b/>
      <i/>
      <sz val="9"/>
      <color theme="1"/>
      <name val="Calibri"/>
      <family val="2"/>
      <scheme val="minor"/>
    </font>
    <font>
      <b/>
      <i/>
      <u/>
      <sz val="11"/>
      <color theme="1"/>
      <name val="Calibri"/>
      <family val="2"/>
      <scheme val="minor"/>
    </font>
    <font>
      <b/>
      <i/>
      <sz val="9"/>
      <color rgb="FFFF0000"/>
      <name val="Calibri"/>
      <family val="2"/>
      <scheme val="minor"/>
    </font>
    <font>
      <b/>
      <sz val="11"/>
      <name val="Calibri"/>
      <family val="2"/>
      <scheme val="minor"/>
    </font>
    <font>
      <b/>
      <i/>
      <sz val="11"/>
      <color rgb="FFFF0000"/>
      <name val="Calibri"/>
      <family val="2"/>
      <scheme val="minor"/>
    </font>
  </fonts>
  <fills count="16">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499984740745262"/>
        <bgColor indexed="64"/>
      </patternFill>
    </fill>
    <fill>
      <patternFill patternType="solid">
        <fgColor theme="9"/>
        <bgColor indexed="64"/>
      </patternFill>
    </fill>
    <fill>
      <patternFill patternType="solid">
        <fgColor theme="4" tint="0.59999389629810485"/>
        <bgColor indexed="64"/>
      </patternFill>
    </fill>
    <fill>
      <patternFill patternType="solid">
        <fgColor theme="7"/>
        <bgColor indexed="64"/>
      </patternFill>
    </fill>
    <fill>
      <patternFill patternType="solid">
        <fgColor theme="5"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07">
    <xf numFmtId="0" fontId="0" fillId="0" borderId="0" xfId="0"/>
    <xf numFmtId="0" fontId="3" fillId="0" borderId="0" xfId="0" applyFont="1"/>
    <xf numFmtId="0" fontId="5" fillId="0" borderId="0" xfId="0" applyFont="1" applyAlignment="1">
      <alignment vertical="center" wrapText="1"/>
    </xf>
    <xf numFmtId="0" fontId="0" fillId="11" borderId="1" xfId="0" applyFill="1" applyBorder="1"/>
    <xf numFmtId="0" fontId="0" fillId="4" borderId="1" xfId="0" applyFill="1" applyBorder="1"/>
    <xf numFmtId="0" fontId="0" fillId="3" borderId="1" xfId="0" applyFill="1" applyBorder="1"/>
    <xf numFmtId="0" fontId="0" fillId="2" borderId="1" xfId="0" applyFill="1" applyBorder="1"/>
    <xf numFmtId="0" fontId="8" fillId="0" borderId="1" xfId="0" applyFont="1" applyBorder="1"/>
    <xf numFmtId="0" fontId="2" fillId="0" borderId="0" xfId="0" applyFont="1" applyAlignment="1">
      <alignment wrapText="1"/>
    </xf>
    <xf numFmtId="0" fontId="4" fillId="3" borderId="1" xfId="0" applyFont="1" applyFill="1" applyBorder="1" applyAlignment="1">
      <alignment horizontal="left" vertical="center" wrapText="1"/>
    </xf>
    <xf numFmtId="0" fontId="4" fillId="0" borderId="1" xfId="0" applyFont="1" applyBorder="1" applyAlignment="1">
      <alignment horizontal="center"/>
    </xf>
    <xf numFmtId="0" fontId="3" fillId="0" borderId="1" xfId="0" applyFont="1" applyBorder="1" applyAlignment="1">
      <alignment horizontal="center"/>
    </xf>
    <xf numFmtId="0" fontId="4" fillId="10" borderId="1" xfId="0" applyFont="1" applyFill="1" applyBorder="1" applyAlignment="1">
      <alignment horizontal="left" vertical="center" wrapText="1"/>
    </xf>
    <xf numFmtId="0" fontId="3" fillId="10" borderId="1" xfId="0" applyFont="1" applyFill="1" applyBorder="1"/>
    <xf numFmtId="0" fontId="3" fillId="2" borderId="1" xfId="0" applyFont="1" applyFill="1" applyBorder="1" applyAlignment="1">
      <alignment horizontal="left" vertical="center" wrapText="1"/>
    </xf>
    <xf numFmtId="164" fontId="3" fillId="0" borderId="1" xfId="1" applyFont="1" applyBorder="1"/>
    <xf numFmtId="0" fontId="4" fillId="9"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3" fillId="0" borderId="1" xfId="0" applyFont="1" applyBorder="1"/>
    <xf numFmtId="0" fontId="3" fillId="5" borderId="1" xfId="0" applyFont="1" applyFill="1" applyBorder="1"/>
    <xf numFmtId="0" fontId="10" fillId="0" borderId="0" xfId="0" applyFont="1" applyBorder="1" applyAlignment="1">
      <alignment horizontal="center" vertical="center" wrapText="1"/>
    </xf>
    <xf numFmtId="0" fontId="4" fillId="2" borderId="1" xfId="0" applyFont="1" applyFill="1" applyBorder="1" applyAlignment="1">
      <alignment horizontal="center" vertical="center" wrapText="1"/>
    </xf>
    <xf numFmtId="164" fontId="3" fillId="0" borderId="1" xfId="1" applyFont="1" applyFill="1" applyBorder="1" applyAlignment="1">
      <alignment vertical="center" wrapText="1"/>
    </xf>
    <xf numFmtId="0" fontId="4" fillId="9" borderId="1" xfId="0" applyFont="1" applyFill="1" applyBorder="1" applyAlignment="1">
      <alignment vertical="center" wrapText="1"/>
    </xf>
    <xf numFmtId="165" fontId="4" fillId="9" borderId="1" xfId="1" applyNumberFormat="1" applyFont="1" applyFill="1" applyBorder="1" applyAlignment="1">
      <alignment vertical="center" wrapText="1"/>
    </xf>
    <xf numFmtId="165" fontId="7" fillId="12" borderId="1" xfId="1" applyNumberFormat="1" applyFont="1" applyFill="1" applyBorder="1" applyAlignment="1">
      <alignment vertical="center" wrapText="1"/>
    </xf>
    <xf numFmtId="0" fontId="4" fillId="2" borderId="1" xfId="0" applyFont="1" applyFill="1" applyBorder="1" applyAlignment="1">
      <alignment horizontal="center" vertical="center" textRotation="90" wrapText="1"/>
    </xf>
    <xf numFmtId="0" fontId="3" fillId="0" borderId="1" xfId="0" applyFont="1" applyFill="1" applyBorder="1" applyAlignment="1">
      <alignment horizontal="center" vertical="center" wrapText="1"/>
    </xf>
    <xf numFmtId="0" fontId="14" fillId="0" borderId="1" xfId="0" applyFont="1" applyFill="1" applyBorder="1" applyAlignment="1">
      <alignment vertical="center" wrapText="1"/>
    </xf>
    <xf numFmtId="164" fontId="3" fillId="5" borderId="1" xfId="0" applyNumberFormat="1" applyFont="1" applyFill="1" applyBorder="1" applyAlignment="1">
      <alignment horizontal="center" vertical="center" wrapText="1"/>
    </xf>
    <xf numFmtId="166" fontId="3" fillId="5" borderId="1" xfId="2" applyNumberFormat="1" applyFont="1" applyFill="1" applyBorder="1" applyAlignment="1">
      <alignment horizontal="center" vertical="center" wrapText="1"/>
    </xf>
    <xf numFmtId="0" fontId="15" fillId="9" borderId="1" xfId="0" applyFont="1" applyFill="1" applyBorder="1" applyAlignment="1">
      <alignment vertical="center" wrapText="1"/>
    </xf>
    <xf numFmtId="164" fontId="4" fillId="9" borderId="1" xfId="1" applyFont="1" applyFill="1" applyBorder="1" applyAlignment="1">
      <alignment vertical="center" wrapText="1"/>
    </xf>
    <xf numFmtId="166" fontId="4" fillId="9" borderId="1" xfId="2" applyNumberFormat="1" applyFont="1" applyFill="1" applyBorder="1" applyAlignment="1">
      <alignment horizontal="center" vertical="center" wrapText="1"/>
    </xf>
    <xf numFmtId="164" fontId="7" fillId="8" borderId="1" xfId="0" applyNumberFormat="1" applyFont="1" applyFill="1" applyBorder="1" applyAlignment="1">
      <alignment horizontal="center" vertical="center" wrapText="1"/>
    </xf>
    <xf numFmtId="164" fontId="7" fillId="8" borderId="1" xfId="0" applyNumberFormat="1" applyFont="1" applyFill="1" applyBorder="1" applyAlignment="1">
      <alignment vertical="center" wrapText="1"/>
    </xf>
    <xf numFmtId="0" fontId="12" fillId="2" borderId="1" xfId="0" applyFont="1" applyFill="1" applyBorder="1" applyAlignment="1">
      <alignment vertical="center" wrapText="1"/>
    </xf>
    <xf numFmtId="165" fontId="12" fillId="5" borderId="1" xfId="0" applyNumberFormat="1" applyFont="1" applyFill="1" applyBorder="1" applyAlignment="1">
      <alignment vertical="center" wrapText="1"/>
    </xf>
    <xf numFmtId="0" fontId="12" fillId="7" borderId="1" xfId="0" applyFont="1" applyFill="1" applyBorder="1" applyAlignment="1">
      <alignment vertical="center" wrapText="1"/>
    </xf>
    <xf numFmtId="166" fontId="12" fillId="5" borderId="1" xfId="2" applyNumberFormat="1" applyFont="1" applyFill="1" applyBorder="1" applyAlignment="1">
      <alignment vertical="center" wrapText="1"/>
    </xf>
    <xf numFmtId="0" fontId="0" fillId="0" borderId="0" xfId="0" applyFont="1" applyAlignment="1">
      <alignment vertical="center" wrapText="1"/>
    </xf>
    <xf numFmtId="0" fontId="13" fillId="7" borderId="1" xfId="0" applyFont="1" applyFill="1" applyBorder="1" applyAlignment="1">
      <alignment horizontal="center" vertical="center" wrapText="1"/>
    </xf>
    <xf numFmtId="0" fontId="12" fillId="8" borderId="1" xfId="0" applyFont="1" applyFill="1" applyBorder="1" applyAlignment="1">
      <alignment vertical="center" wrapText="1"/>
    </xf>
    <xf numFmtId="0" fontId="12" fillId="14" borderId="1" xfId="0" applyFont="1" applyFill="1" applyBorder="1" applyAlignment="1">
      <alignment vertical="center" wrapText="1"/>
    </xf>
    <xf numFmtId="0" fontId="12" fillId="12" borderId="1" xfId="0" applyFont="1" applyFill="1" applyBorder="1" applyAlignment="1">
      <alignment vertical="center" wrapText="1"/>
    </xf>
    <xf numFmtId="164" fontId="4" fillId="14" borderId="1" xfId="0" applyNumberFormat="1" applyFont="1" applyFill="1" applyBorder="1" applyAlignment="1">
      <alignment horizontal="center" vertical="center" wrapText="1"/>
    </xf>
    <xf numFmtId="0" fontId="8" fillId="0" borderId="1" xfId="0" applyFont="1" applyFill="1" applyBorder="1"/>
    <xf numFmtId="164" fontId="3" fillId="5" borderId="1" xfId="1" applyFont="1" applyFill="1" applyBorder="1"/>
    <xf numFmtId="0" fontId="4" fillId="13" borderId="1" xfId="0" applyFont="1" applyFill="1" applyBorder="1" applyAlignment="1">
      <alignment horizontal="left" vertical="center" wrapText="1"/>
    </xf>
    <xf numFmtId="164" fontId="4" fillId="14" borderId="1" xfId="1" applyFont="1" applyFill="1" applyBorder="1"/>
    <xf numFmtId="0" fontId="9" fillId="9" borderId="1" xfId="0" applyFont="1" applyFill="1" applyBorder="1"/>
    <xf numFmtId="0" fontId="3" fillId="15"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164" fontId="3" fillId="7" borderId="1" xfId="1" applyFont="1" applyFill="1" applyBorder="1" applyAlignment="1">
      <alignment horizontal="center" vertical="center" wrapText="1"/>
    </xf>
    <xf numFmtId="164" fontId="3" fillId="0" borderId="1" xfId="1"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wrapText="1" indent="2"/>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4" fillId="2" borderId="1" xfId="0" applyFont="1" applyFill="1" applyBorder="1" applyAlignment="1">
      <alignment horizontal="center" vertical="center" wrapText="1"/>
    </xf>
    <xf numFmtId="167" fontId="3" fillId="7" borderId="1" xfId="1" applyNumberFormat="1" applyFont="1" applyFill="1" applyBorder="1" applyAlignment="1">
      <alignment horizontal="center" vertical="center" wrapText="1"/>
    </xf>
    <xf numFmtId="0" fontId="4" fillId="9"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164" fontId="9" fillId="9" borderId="1" xfId="0" applyNumberFormat="1" applyFont="1" applyFill="1" applyBorder="1" applyAlignment="1">
      <alignment horizontal="center" vertical="center" wrapText="1"/>
    </xf>
    <xf numFmtId="168" fontId="3" fillId="0" borderId="1" xfId="1" applyNumberFormat="1" applyFont="1" applyFill="1" applyBorder="1" applyAlignment="1">
      <alignment vertical="center" wrapText="1"/>
    </xf>
    <xf numFmtId="0" fontId="11" fillId="11" borderId="1" xfId="0" applyFont="1" applyFill="1" applyBorder="1" applyAlignment="1">
      <alignment horizontal="center"/>
    </xf>
    <xf numFmtId="0" fontId="11" fillId="11" borderId="8" xfId="0" applyFont="1" applyFill="1" applyBorder="1" applyAlignment="1">
      <alignment horizontal="center"/>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0" fontId="0" fillId="0" borderId="4" xfId="0" applyFont="1" applyBorder="1" applyAlignment="1">
      <alignment horizontal="left" vertical="center" wrapText="1"/>
    </xf>
    <xf numFmtId="0" fontId="0" fillId="14" borderId="2" xfId="0" applyFill="1" applyBorder="1" applyAlignment="1">
      <alignment horizontal="center"/>
    </xf>
    <xf numFmtId="0" fontId="0" fillId="14" borderId="3" xfId="0" applyFill="1" applyBorder="1" applyAlignment="1">
      <alignment horizontal="center"/>
    </xf>
    <xf numFmtId="0" fontId="0" fillId="14" borderId="4" xfId="0" applyFill="1" applyBorder="1" applyAlignment="1">
      <alignment horizontal="center"/>
    </xf>
    <xf numFmtId="0" fontId="0" fillId="7" borderId="1" xfId="0" applyFill="1" applyBorder="1" applyAlignment="1">
      <alignment horizontal="center"/>
    </xf>
    <xf numFmtId="0" fontId="0" fillId="5" borderId="1" xfId="0" applyFill="1" applyBorder="1" applyAlignment="1">
      <alignment horizontal="center"/>
    </xf>
    <xf numFmtId="0" fontId="0" fillId="12" borderId="1" xfId="0" applyFill="1" applyBorder="1" applyAlignment="1">
      <alignment horizontal="center"/>
    </xf>
    <xf numFmtId="0" fontId="0" fillId="8" borderId="1" xfId="0" applyFill="1" applyBorder="1" applyAlignment="1">
      <alignment horizontal="center"/>
    </xf>
    <xf numFmtId="0" fontId="0" fillId="6" borderId="1" xfId="0" applyFill="1" applyBorder="1" applyAlignment="1">
      <alignment horizontal="center"/>
    </xf>
    <xf numFmtId="0" fontId="11" fillId="4" borderId="5"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9" fillId="2" borderId="1" xfId="0" applyFont="1" applyFill="1" applyBorder="1" applyAlignment="1">
      <alignment horizontal="left" vertical="center" wrapText="1"/>
    </xf>
    <xf numFmtId="0" fontId="19" fillId="2" borderId="1" xfId="0" applyFont="1" applyFill="1" applyBorder="1" applyAlignment="1">
      <alignment horizontal="center" vertical="center" wrapText="1"/>
    </xf>
    <xf numFmtId="0" fontId="11" fillId="11" borderId="1" xfId="0" applyFont="1" applyFill="1" applyBorder="1" applyAlignment="1">
      <alignment horizontal="center" vertical="center" wrapText="1"/>
    </xf>
    <xf numFmtId="0" fontId="18" fillId="0" borderId="7" xfId="0" applyFont="1" applyBorder="1" applyAlignment="1">
      <alignment horizontal="center" vertical="center" wrapText="1"/>
    </xf>
    <xf numFmtId="0" fontId="18" fillId="0" borderId="0" xfId="0" applyFont="1" applyAlignment="1">
      <alignment horizontal="center" vertical="center" wrapText="1"/>
    </xf>
    <xf numFmtId="0" fontId="3" fillId="9" borderId="2"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20" fillId="0" borderId="6" xfId="0" applyFont="1" applyBorder="1" applyAlignment="1">
      <alignment horizontal="center" vertical="center" wrapText="1"/>
    </xf>
    <xf numFmtId="0" fontId="12" fillId="3"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7" borderId="1" xfId="0" applyFont="1" applyFill="1" applyBorder="1" applyAlignment="1">
      <alignment horizontal="left" vertical="center" wrapText="1"/>
    </xf>
    <xf numFmtId="0" fontId="7" fillId="4" borderId="6" xfId="0" applyFont="1" applyFill="1" applyBorder="1" applyAlignment="1">
      <alignment horizontal="center"/>
    </xf>
    <xf numFmtId="0" fontId="8" fillId="7" borderId="0" xfId="0" applyFont="1" applyFill="1" applyAlignment="1">
      <alignment horizontal="left" vertical="center" wrapText="1"/>
    </xf>
    <xf numFmtId="0" fontId="7" fillId="4" borderId="0" xfId="0" applyFont="1" applyFill="1" applyAlignment="1">
      <alignment horizontal="center"/>
    </xf>
    <xf numFmtId="0" fontId="4" fillId="3" borderId="1" xfId="0" applyFont="1" applyFill="1" applyBorder="1" applyAlignment="1">
      <alignment horizontal="center" vertic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5"/>
  <sheetViews>
    <sheetView workbookViewId="0">
      <selection activeCell="B13" sqref="B13:F13"/>
    </sheetView>
  </sheetViews>
  <sheetFormatPr defaultRowHeight="14.5" x14ac:dyDescent="0.35"/>
  <cols>
    <col min="1" max="5" width="5.1796875" customWidth="1"/>
    <col min="6" max="6" width="106.08984375" customWidth="1"/>
  </cols>
  <sheetData>
    <row r="2" spans="2:6" x14ac:dyDescent="0.35">
      <c r="B2" s="69" t="s">
        <v>50</v>
      </c>
      <c r="C2" s="69"/>
      <c r="D2" s="69"/>
      <c r="E2" s="69"/>
      <c r="F2" s="69"/>
    </row>
    <row r="3" spans="2:6" x14ac:dyDescent="0.35">
      <c r="B3" s="3"/>
      <c r="C3" s="4"/>
      <c r="D3" s="5"/>
      <c r="E3" s="6"/>
      <c r="F3" s="7" t="s">
        <v>17</v>
      </c>
    </row>
    <row r="4" spans="2:6" x14ac:dyDescent="0.35">
      <c r="B4" s="80"/>
      <c r="C4" s="80"/>
      <c r="D4" s="80"/>
      <c r="E4" s="80"/>
      <c r="F4" s="7" t="s">
        <v>40</v>
      </c>
    </row>
    <row r="5" spans="2:6" x14ac:dyDescent="0.35">
      <c r="B5" s="84"/>
      <c r="C5" s="84"/>
      <c r="D5" s="84"/>
      <c r="E5" s="84"/>
      <c r="F5" s="7" t="s">
        <v>15</v>
      </c>
    </row>
    <row r="6" spans="2:6" x14ac:dyDescent="0.35">
      <c r="B6" s="81"/>
      <c r="C6" s="81"/>
      <c r="D6" s="81"/>
      <c r="E6" s="81"/>
      <c r="F6" s="7" t="s">
        <v>16</v>
      </c>
    </row>
    <row r="7" spans="2:6" x14ac:dyDescent="0.35">
      <c r="B7" s="82"/>
      <c r="C7" s="82"/>
      <c r="D7" s="82"/>
      <c r="E7" s="82"/>
      <c r="F7" s="7" t="s">
        <v>41</v>
      </c>
    </row>
    <row r="8" spans="2:6" x14ac:dyDescent="0.35">
      <c r="B8" s="83"/>
      <c r="C8" s="83"/>
      <c r="D8" s="83"/>
      <c r="E8" s="83"/>
      <c r="F8" s="7" t="s">
        <v>42</v>
      </c>
    </row>
    <row r="9" spans="2:6" x14ac:dyDescent="0.35">
      <c r="B9" s="77"/>
      <c r="C9" s="78"/>
      <c r="D9" s="78"/>
      <c r="E9" s="79"/>
      <c r="F9" s="46" t="s">
        <v>43</v>
      </c>
    </row>
    <row r="11" spans="2:6" x14ac:dyDescent="0.35">
      <c r="B11" s="70" t="s">
        <v>49</v>
      </c>
      <c r="C11" s="70"/>
      <c r="D11" s="70"/>
      <c r="E11" s="70"/>
      <c r="F11" s="70"/>
    </row>
    <row r="12" spans="2:6" ht="33" customHeight="1" x14ac:dyDescent="0.35">
      <c r="B12" s="71" t="s">
        <v>51</v>
      </c>
      <c r="C12" s="72"/>
      <c r="D12" s="72"/>
      <c r="E12" s="72"/>
      <c r="F12" s="73"/>
    </row>
    <row r="13" spans="2:6" ht="33" customHeight="1" x14ac:dyDescent="0.35">
      <c r="B13" s="74" t="s">
        <v>53</v>
      </c>
      <c r="C13" s="75"/>
      <c r="D13" s="75"/>
      <c r="E13" s="75"/>
      <c r="F13" s="76"/>
    </row>
    <row r="14" spans="2:6" ht="33" customHeight="1" x14ac:dyDescent="0.35">
      <c r="B14" s="74" t="s">
        <v>79</v>
      </c>
      <c r="C14" s="75"/>
      <c r="D14" s="75"/>
      <c r="E14" s="75"/>
      <c r="F14" s="76"/>
    </row>
    <row r="15" spans="2:6" ht="33" customHeight="1" x14ac:dyDescent="0.35">
      <c r="B15" s="74" t="s">
        <v>52</v>
      </c>
      <c r="C15" s="75"/>
      <c r="D15" s="75"/>
      <c r="E15" s="75"/>
      <c r="F15" s="76"/>
    </row>
  </sheetData>
  <mergeCells count="12">
    <mergeCell ref="B15:F15"/>
    <mergeCell ref="B9:E9"/>
    <mergeCell ref="B4:E4"/>
    <mergeCell ref="B6:E6"/>
    <mergeCell ref="B7:E7"/>
    <mergeCell ref="B8:E8"/>
    <mergeCell ref="B5:E5"/>
    <mergeCell ref="B2:F2"/>
    <mergeCell ref="B11:F11"/>
    <mergeCell ref="B12:F12"/>
    <mergeCell ref="B13:F13"/>
    <mergeCell ref="B14:F1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37"/>
  <sheetViews>
    <sheetView view="pageLayout" topLeftCell="A4" zoomScale="77" zoomScaleNormal="100" zoomScalePageLayoutView="77" workbookViewId="0">
      <selection activeCell="L7" sqref="L7"/>
    </sheetView>
  </sheetViews>
  <sheetFormatPr defaultColWidth="8.7265625" defaultRowHeight="12" x14ac:dyDescent="0.35"/>
  <cols>
    <col min="1" max="1" width="1.54296875" style="2" customWidth="1"/>
    <col min="2" max="2" width="22.08984375" style="2" customWidth="1"/>
    <col min="3" max="3" width="3.1796875" style="2" customWidth="1"/>
    <col min="4" max="4" width="11.453125" style="2" customWidth="1"/>
    <col min="5" max="5" width="10.81640625" style="2" customWidth="1"/>
    <col min="6" max="6" width="13.453125" style="2" customWidth="1"/>
    <col min="7" max="7" width="9.453125" style="2" customWidth="1"/>
    <col min="8" max="9" width="11.54296875" style="2" bestFit="1" customWidth="1"/>
    <col min="10" max="10" width="11.54296875" style="2" customWidth="1"/>
    <col min="11" max="11" width="10.54296875" style="2" bestFit="1" customWidth="1"/>
    <col min="12" max="12" width="11.08984375" style="2" customWidth="1"/>
    <col min="13" max="15" width="9.7265625" style="2" customWidth="1"/>
    <col min="16" max="16" width="11.90625" style="2" customWidth="1"/>
    <col min="17" max="16384" width="8.7265625" style="2"/>
  </cols>
  <sheetData>
    <row r="1" spans="2:18" ht="25.5" customHeight="1" x14ac:dyDescent="0.35">
      <c r="M1" s="20"/>
    </row>
    <row r="2" spans="2:18" ht="14.5" x14ac:dyDescent="0.35">
      <c r="B2" s="98"/>
      <c r="C2" s="98"/>
      <c r="D2" s="98"/>
      <c r="E2" s="98"/>
      <c r="F2" s="98"/>
      <c r="G2" s="98"/>
      <c r="H2" s="98"/>
      <c r="I2" s="98"/>
      <c r="J2" s="98"/>
      <c r="K2" s="98"/>
      <c r="L2" s="98"/>
    </row>
    <row r="3" spans="2:18" ht="30" customHeight="1" x14ac:dyDescent="0.35">
      <c r="B3" s="100" t="s">
        <v>97</v>
      </c>
      <c r="C3" s="100"/>
      <c r="D3" s="100"/>
      <c r="E3" s="100"/>
      <c r="F3" s="100"/>
      <c r="G3" s="100"/>
      <c r="H3" s="100"/>
      <c r="I3" s="100"/>
      <c r="J3" s="100"/>
      <c r="K3" s="100"/>
      <c r="L3" s="100"/>
      <c r="M3" s="100"/>
      <c r="N3" s="100"/>
      <c r="O3" s="100"/>
      <c r="P3" s="100"/>
      <c r="Q3" s="100"/>
      <c r="R3" s="100"/>
    </row>
    <row r="4" spans="2:18" ht="14.5" customHeight="1" x14ac:dyDescent="0.35">
      <c r="B4" s="90" t="s">
        <v>92</v>
      </c>
      <c r="C4" s="90"/>
      <c r="D4" s="64"/>
      <c r="E4" s="90" t="s">
        <v>91</v>
      </c>
      <c r="F4" s="90"/>
      <c r="G4" s="90"/>
      <c r="H4" s="90"/>
      <c r="I4" s="64"/>
      <c r="J4" s="91" t="s">
        <v>96</v>
      </c>
      <c r="K4" s="91"/>
      <c r="L4" s="64"/>
      <c r="M4" s="65"/>
      <c r="N4" s="65"/>
      <c r="O4" s="65"/>
      <c r="P4" s="65"/>
      <c r="Q4" s="65"/>
      <c r="R4" s="65"/>
    </row>
    <row r="5" spans="2:18" ht="65" x14ac:dyDescent="0.35">
      <c r="B5" s="63" t="s">
        <v>38</v>
      </c>
      <c r="C5" s="26" t="s">
        <v>34</v>
      </c>
      <c r="D5" s="63" t="s">
        <v>86</v>
      </c>
      <c r="E5" s="63" t="s">
        <v>6</v>
      </c>
      <c r="F5" s="63" t="s">
        <v>93</v>
      </c>
      <c r="G5" s="63" t="s">
        <v>0</v>
      </c>
      <c r="H5" s="63" t="s">
        <v>39</v>
      </c>
      <c r="I5" s="63" t="s">
        <v>33</v>
      </c>
      <c r="J5" s="63" t="s">
        <v>56</v>
      </c>
      <c r="K5" s="63" t="s">
        <v>54</v>
      </c>
      <c r="L5" s="63" t="s">
        <v>55</v>
      </c>
      <c r="M5" s="63" t="s">
        <v>87</v>
      </c>
      <c r="N5" s="63" t="s">
        <v>89</v>
      </c>
      <c r="O5" s="63" t="s">
        <v>94</v>
      </c>
      <c r="P5" s="63" t="s">
        <v>95</v>
      </c>
      <c r="Q5" s="63" t="s">
        <v>90</v>
      </c>
      <c r="R5" s="63" t="s">
        <v>7</v>
      </c>
    </row>
    <row r="6" spans="2:18" ht="14.5" x14ac:dyDescent="0.35">
      <c r="B6" s="99" t="s">
        <v>88</v>
      </c>
      <c r="C6" s="99"/>
      <c r="D6" s="99"/>
      <c r="E6" s="99"/>
      <c r="F6" s="99"/>
      <c r="G6" s="99"/>
      <c r="H6" s="99"/>
      <c r="I6" s="99"/>
      <c r="J6" s="99"/>
      <c r="K6" s="99"/>
      <c r="L6" s="99"/>
      <c r="M6" s="99"/>
      <c r="N6" s="99"/>
      <c r="O6" s="99"/>
      <c r="P6" s="99"/>
      <c r="Q6" s="99"/>
      <c r="R6" s="99"/>
    </row>
    <row r="7" spans="2:18" ht="13" x14ac:dyDescent="0.35">
      <c r="B7" s="55" t="s">
        <v>99</v>
      </c>
      <c r="C7" s="41"/>
      <c r="D7" s="61">
        <v>30</v>
      </c>
      <c r="E7" s="53">
        <v>1870</v>
      </c>
      <c r="F7" s="28"/>
      <c r="G7" s="66">
        <f>E7*D7*$L$4</f>
        <v>0</v>
      </c>
      <c r="H7" s="27"/>
      <c r="I7" s="27"/>
      <c r="J7" s="54"/>
      <c r="K7" s="54"/>
      <c r="L7" s="29">
        <f>J7+K7</f>
        <v>0</v>
      </c>
      <c r="M7" s="29">
        <f>L7*$D$4</f>
        <v>0</v>
      </c>
      <c r="N7" s="29">
        <f>$D7*$M7</f>
        <v>0</v>
      </c>
      <c r="O7" s="29">
        <f>$D7*$M7*$I$4</f>
        <v>0</v>
      </c>
      <c r="P7" s="29">
        <f>$D7*$M7*$I$4^2</f>
        <v>0</v>
      </c>
      <c r="Q7" s="29">
        <f>SUM(N7:P7)</f>
        <v>0</v>
      </c>
      <c r="R7" s="30" t="e">
        <f>Q7/$D$34</f>
        <v>#DIV/0!</v>
      </c>
    </row>
    <row r="8" spans="2:18" ht="13" x14ac:dyDescent="0.35">
      <c r="B8" s="55" t="s">
        <v>100</v>
      </c>
      <c r="C8" s="41"/>
      <c r="D8" s="61">
        <v>150</v>
      </c>
      <c r="E8" s="53">
        <v>1530</v>
      </c>
      <c r="F8" s="28"/>
      <c r="G8" s="66">
        <f>E8*D8*$L$4</f>
        <v>0</v>
      </c>
      <c r="H8" s="27"/>
      <c r="I8" s="27"/>
      <c r="J8" s="54"/>
      <c r="K8" s="54"/>
      <c r="L8" s="29">
        <f>J8+K8</f>
        <v>0</v>
      </c>
      <c r="M8" s="29">
        <f>L8*$D$4</f>
        <v>0</v>
      </c>
      <c r="N8" s="29">
        <f>$D8*$M8</f>
        <v>0</v>
      </c>
      <c r="O8" s="29">
        <f>$D8*$M8*$I$4</f>
        <v>0</v>
      </c>
      <c r="P8" s="29">
        <f>$D8*$M8*$I$4^2</f>
        <v>0</v>
      </c>
      <c r="Q8" s="29">
        <f>SUM(N8:P8)</f>
        <v>0</v>
      </c>
      <c r="R8" s="30" t="e">
        <f>Q8/$D$34</f>
        <v>#DIV/0!</v>
      </c>
    </row>
    <row r="9" spans="2:18" ht="13" x14ac:dyDescent="0.35">
      <c r="B9" s="55" t="s">
        <v>101</v>
      </c>
      <c r="C9" s="41"/>
      <c r="D9" s="61">
        <v>120</v>
      </c>
      <c r="E9" s="53">
        <v>1020</v>
      </c>
      <c r="F9" s="54"/>
      <c r="G9" s="66">
        <f>E9*D9*$L$4</f>
        <v>0</v>
      </c>
      <c r="H9" s="54"/>
      <c r="I9" s="54"/>
      <c r="J9" s="54"/>
      <c r="K9" s="54"/>
      <c r="L9" s="29">
        <f>J9+K9</f>
        <v>0</v>
      </c>
      <c r="M9" s="29">
        <f>L9*$D$4</f>
        <v>0</v>
      </c>
      <c r="N9" s="29">
        <f>$D9*$M9</f>
        <v>0</v>
      </c>
      <c r="O9" s="29">
        <f>$D9*$M9*$I$4</f>
        <v>0</v>
      </c>
      <c r="P9" s="29">
        <f>$D9*$M9*$I$4^2</f>
        <v>0</v>
      </c>
      <c r="Q9" s="29">
        <f>SUM(N9:P9)</f>
        <v>0</v>
      </c>
      <c r="R9" s="30" t="e">
        <f>Q9/$D$34</f>
        <v>#DIV/0!</v>
      </c>
    </row>
    <row r="10" spans="2:18" ht="13" x14ac:dyDescent="0.35">
      <c r="B10" s="16" t="s">
        <v>35</v>
      </c>
      <c r="C10" s="16"/>
      <c r="D10" s="62"/>
      <c r="E10" s="23"/>
      <c r="F10" s="31"/>
      <c r="G10" s="23"/>
      <c r="H10" s="23"/>
      <c r="I10" s="23"/>
      <c r="J10" s="23"/>
      <c r="K10" s="32"/>
      <c r="L10" s="32"/>
      <c r="M10" s="32"/>
      <c r="N10" s="67">
        <f>SUMIF($C7:$C9,"S",N7:N9)</f>
        <v>0</v>
      </c>
      <c r="O10" s="67">
        <f>SUMIF($C7:$C9,"S",O7:O9)</f>
        <v>0</v>
      </c>
      <c r="P10" s="67">
        <f>SUMIF($C7:$C9,"S",P7:P9)</f>
        <v>0</v>
      </c>
      <c r="Q10" s="45">
        <f>SUMIF($C7:$C9,"S",Q7:Q9)</f>
        <v>0</v>
      </c>
      <c r="R10" s="33" t="e">
        <f>Q10/$D$34</f>
        <v>#DIV/0!</v>
      </c>
    </row>
    <row r="11" spans="2:18" ht="13" x14ac:dyDescent="0.35">
      <c r="B11" s="16" t="s">
        <v>5</v>
      </c>
      <c r="C11" s="16"/>
      <c r="D11" s="62"/>
      <c r="E11" s="24">
        <f>SUMPRODUCT($D$7:$D$9,E7:E9)</f>
        <v>408000</v>
      </c>
      <c r="F11" s="24"/>
      <c r="G11" s="25">
        <f>SUM(G7:G9)</f>
        <v>0</v>
      </c>
      <c r="H11" s="23"/>
      <c r="I11" s="23"/>
      <c r="J11" s="23"/>
      <c r="K11" s="32"/>
      <c r="L11" s="32"/>
      <c r="M11" s="32"/>
      <c r="N11" s="67">
        <f>SUM(N7:N9)</f>
        <v>0</v>
      </c>
      <c r="O11" s="67">
        <f>SUM(O7:O9)</f>
        <v>0</v>
      </c>
      <c r="P11" s="67">
        <f>SUM(P7:P9)</f>
        <v>0</v>
      </c>
      <c r="Q11" s="34">
        <f>SUM(Q7:Q9)</f>
        <v>0</v>
      </c>
      <c r="R11" s="33" t="e">
        <f>Q11/$D$34</f>
        <v>#DIV/0!</v>
      </c>
    </row>
    <row r="12" spans="2:18" ht="13" x14ac:dyDescent="0.35">
      <c r="B12" s="63" t="s">
        <v>10</v>
      </c>
      <c r="C12" s="101"/>
      <c r="D12" s="101"/>
      <c r="E12" s="101"/>
      <c r="F12" s="101"/>
      <c r="G12" s="101"/>
      <c r="H12" s="101"/>
      <c r="I12" s="101"/>
      <c r="J12" s="101"/>
      <c r="K12" s="101"/>
      <c r="L12" s="101"/>
      <c r="M12" s="101"/>
      <c r="N12" s="101"/>
      <c r="O12" s="101"/>
      <c r="P12" s="101"/>
      <c r="Q12" s="101"/>
      <c r="R12" s="101"/>
    </row>
    <row r="13" spans="2:18" ht="23" customHeight="1" x14ac:dyDescent="0.35">
      <c r="B13" s="102" t="s">
        <v>80</v>
      </c>
      <c r="C13" s="102"/>
      <c r="D13" s="102"/>
      <c r="E13" s="102"/>
      <c r="F13" s="102"/>
      <c r="G13" s="102"/>
      <c r="H13" s="102"/>
      <c r="I13" s="102"/>
      <c r="J13" s="102"/>
      <c r="K13" s="102"/>
      <c r="L13" s="102"/>
      <c r="M13" s="102"/>
      <c r="N13" s="102"/>
      <c r="O13" s="102"/>
      <c r="P13" s="102"/>
      <c r="Q13" s="102"/>
      <c r="R13" s="102"/>
    </row>
    <row r="14" spans="2:18" x14ac:dyDescent="0.35">
      <c r="M14" s="20"/>
    </row>
    <row r="17" spans="2:17" ht="14.5" x14ac:dyDescent="0.35">
      <c r="B17" s="85" t="s">
        <v>85</v>
      </c>
      <c r="C17" s="86"/>
      <c r="D17" s="86"/>
      <c r="E17" s="86"/>
      <c r="F17" s="86"/>
      <c r="G17" s="86"/>
      <c r="H17" s="86"/>
    </row>
    <row r="18" spans="2:17" ht="26" x14ac:dyDescent="0.35">
      <c r="B18" s="60" t="s">
        <v>9</v>
      </c>
      <c r="C18" s="60"/>
      <c r="D18" s="60" t="s">
        <v>1</v>
      </c>
      <c r="E18" s="60" t="s">
        <v>7</v>
      </c>
      <c r="F18" s="87" t="s">
        <v>10</v>
      </c>
      <c r="G18" s="88"/>
      <c r="H18" s="89"/>
    </row>
    <row r="19" spans="2:17" ht="13" x14ac:dyDescent="0.35">
      <c r="B19" s="55" t="s">
        <v>81</v>
      </c>
      <c r="C19" s="60"/>
      <c r="D19" s="68">
        <v>0</v>
      </c>
      <c r="E19" s="30" t="e">
        <f>D19/$D$34</f>
        <v>#DIV/0!</v>
      </c>
      <c r="F19" s="57"/>
      <c r="G19" s="58"/>
      <c r="H19" s="59"/>
    </row>
    <row r="22" spans="2:17" ht="22.75" customHeight="1" x14ac:dyDescent="0.35">
      <c r="B22" s="85" t="s">
        <v>36</v>
      </c>
      <c r="C22" s="86"/>
      <c r="D22" s="86"/>
      <c r="E22" s="86"/>
      <c r="F22" s="86"/>
      <c r="G22" s="86"/>
      <c r="H22" s="86"/>
    </row>
    <row r="23" spans="2:17" ht="26" x14ac:dyDescent="0.35">
      <c r="B23" s="21" t="s">
        <v>9</v>
      </c>
      <c r="C23" s="21"/>
      <c r="D23" s="21" t="s">
        <v>1</v>
      </c>
      <c r="E23" s="21" t="s">
        <v>7</v>
      </c>
      <c r="F23" s="87" t="s">
        <v>10</v>
      </c>
      <c r="G23" s="88"/>
      <c r="H23" s="89"/>
      <c r="I23" s="93"/>
      <c r="J23" s="94"/>
      <c r="K23" s="94"/>
      <c r="L23" s="94"/>
      <c r="M23" s="94"/>
      <c r="N23" s="94"/>
      <c r="O23" s="94"/>
      <c r="P23" s="94"/>
      <c r="Q23" s="94"/>
    </row>
    <row r="24" spans="2:17" ht="13" x14ac:dyDescent="0.35">
      <c r="B24" s="14" t="s">
        <v>8</v>
      </c>
      <c r="C24" s="14"/>
      <c r="D24" s="22"/>
      <c r="E24" s="30" t="e">
        <f t="shared" ref="E24:E29" si="0">D24/$D$34</f>
        <v>#DIV/0!</v>
      </c>
      <c r="F24" s="57"/>
      <c r="G24" s="58"/>
      <c r="H24" s="59"/>
    </row>
    <row r="25" spans="2:17" ht="13" x14ac:dyDescent="0.35">
      <c r="B25" s="55" t="s">
        <v>98</v>
      </c>
      <c r="C25" s="55"/>
      <c r="D25" s="22"/>
      <c r="E25" s="30" t="e">
        <f t="shared" si="0"/>
        <v>#DIV/0!</v>
      </c>
      <c r="F25" s="57"/>
      <c r="G25" s="58"/>
      <c r="H25" s="59"/>
    </row>
    <row r="26" spans="2:17" ht="13" x14ac:dyDescent="0.35">
      <c r="B26" s="55" t="s">
        <v>84</v>
      </c>
      <c r="C26" s="55"/>
      <c r="D26" s="22"/>
      <c r="E26" s="30" t="e">
        <f t="shared" si="0"/>
        <v>#DIV/0!</v>
      </c>
      <c r="F26" s="57"/>
      <c r="G26" s="58"/>
      <c r="H26" s="59"/>
    </row>
    <row r="27" spans="2:17" ht="13" x14ac:dyDescent="0.35">
      <c r="B27" s="55" t="s">
        <v>82</v>
      </c>
      <c r="C27" s="55"/>
      <c r="D27" s="22"/>
      <c r="E27" s="30" t="e">
        <f t="shared" si="0"/>
        <v>#DIV/0!</v>
      </c>
      <c r="F27" s="57"/>
      <c r="G27" s="58"/>
      <c r="H27" s="59"/>
    </row>
    <row r="28" spans="2:17" ht="13" x14ac:dyDescent="0.35">
      <c r="B28" s="55" t="s">
        <v>83</v>
      </c>
      <c r="C28" s="55"/>
      <c r="D28" s="22"/>
      <c r="E28" s="30" t="e">
        <f t="shared" si="0"/>
        <v>#DIV/0!</v>
      </c>
      <c r="F28" s="57"/>
      <c r="G28" s="58"/>
      <c r="H28" s="59"/>
    </row>
    <row r="29" spans="2:17" ht="13" x14ac:dyDescent="0.35">
      <c r="B29" s="23" t="s">
        <v>5</v>
      </c>
      <c r="C29" s="23"/>
      <c r="D29" s="35">
        <f>SUM(D24:D28)</f>
        <v>0</v>
      </c>
      <c r="E29" s="33" t="e">
        <f t="shared" si="0"/>
        <v>#DIV/0!</v>
      </c>
      <c r="F29" s="95"/>
      <c r="G29" s="96"/>
      <c r="H29" s="97"/>
    </row>
    <row r="32" spans="2:17" ht="22.75" customHeight="1" x14ac:dyDescent="0.35">
      <c r="B32" s="92" t="s">
        <v>11</v>
      </c>
      <c r="C32" s="92"/>
      <c r="D32" s="92"/>
      <c r="E32" s="92"/>
    </row>
    <row r="33" spans="2:5" ht="14.5" x14ac:dyDescent="0.35">
      <c r="B33" s="36" t="s">
        <v>12</v>
      </c>
      <c r="C33" s="44"/>
      <c r="D33" s="37">
        <f>G11</f>
        <v>0</v>
      </c>
      <c r="E33" s="38"/>
    </row>
    <row r="34" spans="2:5" ht="14.5" x14ac:dyDescent="0.35">
      <c r="B34" s="36" t="s">
        <v>13</v>
      </c>
      <c r="C34" s="42"/>
      <c r="D34" s="37">
        <f>Q11</f>
        <v>0</v>
      </c>
      <c r="E34" s="39" t="e">
        <f>D34/$D$33</f>
        <v>#DIV/0!</v>
      </c>
    </row>
    <row r="35" spans="2:5" ht="14.5" x14ac:dyDescent="0.35">
      <c r="B35" s="36" t="s">
        <v>14</v>
      </c>
      <c r="C35" s="36"/>
      <c r="D35" s="37">
        <f>D33-D34</f>
        <v>0</v>
      </c>
      <c r="E35" s="39" t="e">
        <f>D35/$D$33</f>
        <v>#DIV/0!</v>
      </c>
    </row>
    <row r="36" spans="2:5" ht="14.5" x14ac:dyDescent="0.35">
      <c r="B36" s="40"/>
      <c r="C36" s="40"/>
      <c r="D36" s="40"/>
      <c r="E36" s="40"/>
    </row>
    <row r="37" spans="2:5" ht="14.5" x14ac:dyDescent="0.35">
      <c r="B37" s="36" t="s">
        <v>37</v>
      </c>
      <c r="C37" s="43"/>
      <c r="D37" s="37">
        <f>Q10</f>
        <v>0</v>
      </c>
      <c r="E37" s="39"/>
    </row>
  </sheetData>
  <mergeCells count="15">
    <mergeCell ref="B2:L2"/>
    <mergeCell ref="B6:R6"/>
    <mergeCell ref="B3:R3"/>
    <mergeCell ref="C12:R12"/>
    <mergeCell ref="B13:R13"/>
    <mergeCell ref="B32:E32"/>
    <mergeCell ref="I23:Q23"/>
    <mergeCell ref="B17:H17"/>
    <mergeCell ref="F18:H18"/>
    <mergeCell ref="F29:H29"/>
    <mergeCell ref="B22:H22"/>
    <mergeCell ref="F23:H23"/>
    <mergeCell ref="B4:C4"/>
    <mergeCell ref="E4:H4"/>
    <mergeCell ref="J4:K4"/>
  </mergeCells>
  <pageMargins left="0.7" right="0.7" top="0.75" bottom="0.75" header="0.3" footer="0.3"/>
  <pageSetup paperSize="8" orientation="landscape" r:id="rId1"/>
  <headerFooter>
    <oddHeader>&amp;C&amp;"-,Grassetto"&amp;12Conto Economico di Commessa - Gara a procedura aperta ai sensi del D.Lgs. 50/2016 e s.m.i., per l’affidamento dei servizi di supporto alle attività di recruiting ed employer branding per Sogei - ID 2462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48"/>
  <sheetViews>
    <sheetView tabSelected="1" zoomScale="80" zoomScaleNormal="80" workbookViewId="0">
      <selection activeCell="B17" sqref="B17:E17"/>
    </sheetView>
  </sheetViews>
  <sheetFormatPr defaultRowHeight="14.5" x14ac:dyDescent="0.35"/>
  <cols>
    <col min="2" max="2" width="46.36328125" customWidth="1"/>
  </cols>
  <sheetData>
    <row r="2" spans="2:17" ht="14.5" customHeight="1" x14ac:dyDescent="0.35">
      <c r="B2" s="105" t="s">
        <v>32</v>
      </c>
      <c r="C2" s="105"/>
      <c r="D2" s="105"/>
      <c r="E2" s="105"/>
      <c r="F2" s="1"/>
      <c r="G2" s="104" t="s">
        <v>78</v>
      </c>
      <c r="H2" s="104"/>
      <c r="I2" s="104"/>
      <c r="J2" s="104"/>
      <c r="K2" s="104"/>
      <c r="L2" s="104"/>
      <c r="M2" s="104"/>
      <c r="N2" s="104"/>
    </row>
    <row r="3" spans="2:17" x14ac:dyDescent="0.35">
      <c r="B3" s="9" t="s">
        <v>3</v>
      </c>
      <c r="C3" s="10"/>
      <c r="D3" s="10"/>
      <c r="E3" s="10"/>
      <c r="F3" s="1"/>
      <c r="G3" s="104"/>
      <c r="H3" s="104"/>
      <c r="I3" s="104"/>
      <c r="J3" s="104"/>
      <c r="K3" s="104"/>
      <c r="L3" s="104"/>
      <c r="M3" s="104"/>
      <c r="N3" s="104"/>
    </row>
    <row r="4" spans="2:17" x14ac:dyDescent="0.35">
      <c r="B4" s="9" t="s">
        <v>4</v>
      </c>
      <c r="C4" s="10"/>
      <c r="D4" s="10"/>
      <c r="E4" s="10"/>
      <c r="F4" s="1"/>
      <c r="G4" s="104"/>
      <c r="H4" s="104"/>
      <c r="I4" s="104"/>
      <c r="J4" s="104"/>
      <c r="K4" s="104"/>
      <c r="L4" s="104"/>
      <c r="M4" s="104"/>
      <c r="N4" s="104"/>
    </row>
    <row r="5" spans="2:17" x14ac:dyDescent="0.35">
      <c r="B5" s="9" t="s">
        <v>2</v>
      </c>
      <c r="C5" s="11"/>
      <c r="D5" s="11"/>
      <c r="E5" s="11"/>
      <c r="F5" s="1"/>
      <c r="G5" s="104"/>
      <c r="H5" s="104"/>
      <c r="I5" s="104"/>
      <c r="J5" s="104"/>
      <c r="K5" s="104"/>
      <c r="L5" s="104"/>
      <c r="M5" s="104"/>
      <c r="N5" s="104"/>
    </row>
    <row r="6" spans="2:17" ht="4" customHeight="1" x14ac:dyDescent="0.35">
      <c r="B6" s="12"/>
      <c r="C6" s="13"/>
      <c r="D6" s="13"/>
      <c r="E6" s="13"/>
      <c r="F6" s="1"/>
      <c r="G6" s="104"/>
      <c r="H6" s="104"/>
      <c r="I6" s="104"/>
      <c r="J6" s="104"/>
      <c r="K6" s="104"/>
      <c r="L6" s="104"/>
      <c r="M6" s="104"/>
      <c r="N6" s="104"/>
    </row>
    <row r="7" spans="2:17" ht="14.5" customHeight="1" x14ac:dyDescent="0.35">
      <c r="B7" s="106" t="s">
        <v>18</v>
      </c>
      <c r="C7" s="106"/>
      <c r="D7" s="106"/>
      <c r="E7" s="106"/>
      <c r="F7" s="1"/>
      <c r="G7" s="104"/>
      <c r="H7" s="104"/>
      <c r="I7" s="104"/>
      <c r="J7" s="104"/>
      <c r="K7" s="104"/>
      <c r="L7" s="104"/>
      <c r="M7" s="104"/>
      <c r="N7" s="104"/>
      <c r="O7" s="8"/>
      <c r="P7" s="8"/>
      <c r="Q7" s="8"/>
    </row>
    <row r="8" spans="2:17" ht="14.5" customHeight="1" x14ac:dyDescent="0.35">
      <c r="B8" s="52" t="s">
        <v>57</v>
      </c>
      <c r="C8" s="15"/>
      <c r="D8" s="15"/>
      <c r="E8" s="15"/>
      <c r="F8" s="1"/>
      <c r="G8" s="104"/>
      <c r="H8" s="104"/>
      <c r="I8" s="104"/>
      <c r="J8" s="104"/>
      <c r="K8" s="104"/>
      <c r="L8" s="104"/>
      <c r="M8" s="104"/>
      <c r="N8" s="104"/>
    </row>
    <row r="9" spans="2:17" x14ac:dyDescent="0.35">
      <c r="B9" s="52" t="s">
        <v>58</v>
      </c>
      <c r="C9" s="15"/>
      <c r="D9" s="15"/>
      <c r="E9" s="15"/>
      <c r="F9" s="1"/>
      <c r="G9" s="104"/>
      <c r="H9" s="104"/>
      <c r="I9" s="104"/>
      <c r="J9" s="104"/>
      <c r="K9" s="104"/>
      <c r="L9" s="104"/>
      <c r="M9" s="104"/>
      <c r="N9" s="104"/>
    </row>
    <row r="10" spans="2:17" x14ac:dyDescent="0.35">
      <c r="B10" s="52" t="s">
        <v>59</v>
      </c>
      <c r="C10" s="15"/>
      <c r="D10" s="15"/>
      <c r="E10" s="15"/>
      <c r="F10" s="1"/>
      <c r="G10" s="104"/>
      <c r="H10" s="104"/>
      <c r="I10" s="104"/>
      <c r="J10" s="104"/>
      <c r="K10" s="104"/>
      <c r="L10" s="104"/>
      <c r="M10" s="104"/>
      <c r="N10" s="104"/>
    </row>
    <row r="11" spans="2:17" x14ac:dyDescent="0.35">
      <c r="B11" s="52" t="s">
        <v>60</v>
      </c>
      <c r="C11" s="15"/>
      <c r="D11" s="15"/>
      <c r="E11" s="15"/>
      <c r="F11" s="1"/>
      <c r="G11" s="104"/>
      <c r="H11" s="104"/>
      <c r="I11" s="104"/>
      <c r="J11" s="104"/>
      <c r="K11" s="104"/>
      <c r="L11" s="104"/>
      <c r="M11" s="104"/>
      <c r="N11" s="104"/>
    </row>
    <row r="12" spans="2:17" x14ac:dyDescent="0.35">
      <c r="B12" s="17" t="s">
        <v>22</v>
      </c>
      <c r="C12" s="47">
        <f>SUM(C8:C11)</f>
        <v>0</v>
      </c>
      <c r="D12" s="47">
        <f t="shared" ref="D12:E12" si="0">SUM(D8:D11)</f>
        <v>0</v>
      </c>
      <c r="E12" s="47">
        <f t="shared" si="0"/>
        <v>0</v>
      </c>
      <c r="F12" s="1"/>
      <c r="G12" s="104"/>
      <c r="H12" s="104"/>
      <c r="I12" s="104"/>
      <c r="J12" s="104"/>
      <c r="K12" s="104"/>
      <c r="L12" s="104"/>
      <c r="M12" s="104"/>
      <c r="N12" s="104"/>
    </row>
    <row r="13" spans="2:17" x14ac:dyDescent="0.35">
      <c r="B13" s="106" t="s">
        <v>19</v>
      </c>
      <c r="C13" s="106"/>
      <c r="D13" s="106"/>
      <c r="E13" s="106"/>
      <c r="F13" s="1"/>
      <c r="G13" s="104"/>
      <c r="H13" s="104"/>
      <c r="I13" s="104"/>
      <c r="J13" s="104"/>
      <c r="K13" s="104"/>
      <c r="L13" s="104"/>
      <c r="M13" s="104"/>
      <c r="N13" s="104"/>
    </row>
    <row r="14" spans="2:17" x14ac:dyDescent="0.35">
      <c r="B14" s="52" t="s">
        <v>23</v>
      </c>
      <c r="C14" s="15"/>
      <c r="D14" s="15"/>
      <c r="E14" s="15"/>
      <c r="F14" s="1"/>
      <c r="G14" s="104"/>
      <c r="H14" s="104"/>
      <c r="I14" s="104"/>
      <c r="J14" s="104"/>
      <c r="K14" s="104"/>
      <c r="L14" s="104"/>
      <c r="M14" s="104"/>
      <c r="N14" s="104"/>
    </row>
    <row r="15" spans="2:17" x14ac:dyDescent="0.35">
      <c r="B15" s="52" t="s">
        <v>61</v>
      </c>
      <c r="C15" s="15"/>
      <c r="D15" s="15"/>
      <c r="E15" s="15"/>
      <c r="F15" s="1"/>
      <c r="G15" s="104"/>
      <c r="H15" s="104"/>
      <c r="I15" s="104"/>
      <c r="J15" s="104"/>
      <c r="K15" s="104"/>
      <c r="L15" s="104"/>
      <c r="M15" s="104"/>
      <c r="N15" s="104"/>
    </row>
    <row r="16" spans="2:17" x14ac:dyDescent="0.35">
      <c r="B16" s="17" t="s">
        <v>26</v>
      </c>
      <c r="C16" s="47">
        <f>SUM(C14:C15)</f>
        <v>0</v>
      </c>
      <c r="D16" s="47">
        <f>SUM(D14:D15)</f>
        <v>0</v>
      </c>
      <c r="E16" s="47">
        <f>SUM(E14:E15)</f>
        <v>0</v>
      </c>
      <c r="F16" s="1"/>
    </row>
    <row r="17" spans="2:6" x14ac:dyDescent="0.35">
      <c r="B17" s="106" t="s">
        <v>20</v>
      </c>
      <c r="C17" s="106"/>
      <c r="D17" s="106"/>
      <c r="E17" s="106"/>
      <c r="F17" s="1"/>
    </row>
    <row r="18" spans="2:6" x14ac:dyDescent="0.35">
      <c r="B18" s="52" t="s">
        <v>62</v>
      </c>
      <c r="C18" s="15"/>
      <c r="D18" s="15"/>
      <c r="E18" s="15"/>
      <c r="F18" s="1"/>
    </row>
    <row r="19" spans="2:6" x14ac:dyDescent="0.35">
      <c r="B19" s="52" t="s">
        <v>63</v>
      </c>
      <c r="C19" s="15"/>
      <c r="D19" s="15"/>
      <c r="E19" s="15"/>
      <c r="F19" s="1"/>
    </row>
    <row r="20" spans="2:6" x14ac:dyDescent="0.35">
      <c r="B20" s="17" t="s">
        <v>27</v>
      </c>
      <c r="C20" s="47">
        <f>SUM(C18:C19)</f>
        <v>0</v>
      </c>
      <c r="D20" s="47">
        <f>SUM(D18:D19)</f>
        <v>0</v>
      </c>
      <c r="E20" s="47">
        <f>SUM(E18:E19)</f>
        <v>0</v>
      </c>
      <c r="F20" s="1"/>
    </row>
    <row r="21" spans="2:6" x14ac:dyDescent="0.35">
      <c r="B21" s="106" t="s">
        <v>21</v>
      </c>
      <c r="C21" s="106"/>
      <c r="D21" s="106"/>
      <c r="E21" s="106"/>
      <c r="F21" s="1"/>
    </row>
    <row r="22" spans="2:6" x14ac:dyDescent="0.35">
      <c r="B22" s="52" t="s">
        <v>24</v>
      </c>
      <c r="C22" s="15"/>
      <c r="D22" s="15"/>
      <c r="E22" s="15"/>
      <c r="F22" s="1"/>
    </row>
    <row r="23" spans="2:6" x14ac:dyDescent="0.35">
      <c r="B23" s="52" t="s">
        <v>64</v>
      </c>
      <c r="C23" s="15"/>
      <c r="D23" s="15"/>
      <c r="E23" s="15"/>
      <c r="F23" s="1"/>
    </row>
    <row r="24" spans="2:6" x14ac:dyDescent="0.35">
      <c r="B24" s="52" t="s">
        <v>65</v>
      </c>
      <c r="C24" s="15"/>
      <c r="D24" s="15"/>
      <c r="E24" s="15"/>
      <c r="F24" s="1"/>
    </row>
    <row r="25" spans="2:6" x14ac:dyDescent="0.35">
      <c r="B25" s="52" t="s">
        <v>66</v>
      </c>
      <c r="C25" s="15"/>
      <c r="D25" s="15"/>
      <c r="E25" s="15"/>
      <c r="F25" s="1"/>
    </row>
    <row r="26" spans="2:6" x14ac:dyDescent="0.35">
      <c r="B26" s="52" t="s">
        <v>67</v>
      </c>
      <c r="C26" s="15"/>
      <c r="D26" s="15"/>
      <c r="E26" s="15"/>
      <c r="F26" s="1"/>
    </row>
    <row r="27" spans="2:6" x14ac:dyDescent="0.35">
      <c r="B27" s="52" t="s">
        <v>68</v>
      </c>
      <c r="C27" s="15"/>
      <c r="D27" s="15"/>
      <c r="E27" s="15"/>
      <c r="F27" s="1"/>
    </row>
    <row r="28" spans="2:6" x14ac:dyDescent="0.35">
      <c r="B28" s="17" t="s">
        <v>28</v>
      </c>
      <c r="C28" s="47">
        <f>SUM(C22:C27)</f>
        <v>0</v>
      </c>
      <c r="D28" s="47">
        <f t="shared" ref="D28:E28" si="1">SUM(D22:D27)</f>
        <v>0</v>
      </c>
      <c r="E28" s="47">
        <f t="shared" si="1"/>
        <v>0</v>
      </c>
      <c r="F28" s="1"/>
    </row>
    <row r="29" spans="2:6" ht="4.5" customHeight="1" x14ac:dyDescent="0.35">
      <c r="B29" s="12"/>
      <c r="C29" s="13"/>
      <c r="D29" s="13"/>
      <c r="E29" s="13"/>
      <c r="F29" s="1"/>
    </row>
    <row r="30" spans="2:6" x14ac:dyDescent="0.35">
      <c r="B30" s="51" t="s">
        <v>45</v>
      </c>
      <c r="C30" s="47">
        <f>C16+C12</f>
        <v>0</v>
      </c>
      <c r="D30" s="47">
        <f>D16+D12</f>
        <v>0</v>
      </c>
      <c r="E30" s="47">
        <f>E16+E12</f>
        <v>0</v>
      </c>
      <c r="F30" s="1"/>
    </row>
    <row r="31" spans="2:6" x14ac:dyDescent="0.35">
      <c r="B31" s="51" t="s">
        <v>44</v>
      </c>
      <c r="C31" s="47">
        <f>C28+C20</f>
        <v>0</v>
      </c>
      <c r="D31" s="47">
        <f>D28+D20</f>
        <v>0</v>
      </c>
      <c r="E31" s="47">
        <f>E28+E20</f>
        <v>0</v>
      </c>
      <c r="F31" s="1"/>
    </row>
    <row r="32" spans="2:6" x14ac:dyDescent="0.35">
      <c r="B32" s="51" t="s">
        <v>48</v>
      </c>
      <c r="C32" s="47">
        <f>C31+C30</f>
        <v>0</v>
      </c>
      <c r="D32" s="47">
        <f t="shared" ref="D32:E32" si="2">D31+D30</f>
        <v>0</v>
      </c>
      <c r="E32" s="47">
        <f t="shared" si="2"/>
        <v>0</v>
      </c>
      <c r="F32" s="1"/>
    </row>
    <row r="33" spans="2:6" x14ac:dyDescent="0.35">
      <c r="B33" s="16" t="s">
        <v>46</v>
      </c>
      <c r="C33" s="49">
        <f t="shared" ref="C33:E35" si="3">C30/C$48</f>
        <v>0</v>
      </c>
      <c r="D33" s="49">
        <f t="shared" si="3"/>
        <v>0</v>
      </c>
      <c r="E33" s="49">
        <f t="shared" si="3"/>
        <v>0</v>
      </c>
      <c r="F33" s="1"/>
    </row>
    <row r="34" spans="2:6" x14ac:dyDescent="0.35">
      <c r="B34" s="16" t="s">
        <v>47</v>
      </c>
      <c r="C34" s="49">
        <f t="shared" si="3"/>
        <v>0</v>
      </c>
      <c r="D34" s="49">
        <f t="shared" si="3"/>
        <v>0</v>
      </c>
      <c r="E34" s="49">
        <f t="shared" si="3"/>
        <v>0</v>
      </c>
      <c r="F34" s="1"/>
    </row>
    <row r="35" spans="2:6" x14ac:dyDescent="0.35">
      <c r="B35" s="50" t="s">
        <v>25</v>
      </c>
      <c r="C35" s="49">
        <f t="shared" si="3"/>
        <v>0</v>
      </c>
      <c r="D35" s="49">
        <f t="shared" si="3"/>
        <v>0</v>
      </c>
      <c r="E35" s="49">
        <f t="shared" si="3"/>
        <v>0</v>
      </c>
      <c r="F35" s="1"/>
    </row>
    <row r="36" spans="2:6" x14ac:dyDescent="0.35">
      <c r="B36" s="1"/>
      <c r="C36" s="1"/>
      <c r="D36" s="1"/>
      <c r="E36" s="1"/>
      <c r="F36" s="1"/>
    </row>
    <row r="37" spans="2:6" x14ac:dyDescent="0.35">
      <c r="B37" s="103" t="s">
        <v>31</v>
      </c>
      <c r="C37" s="103"/>
      <c r="D37" s="103"/>
      <c r="E37" s="103"/>
    </row>
    <row r="38" spans="2:6" x14ac:dyDescent="0.35">
      <c r="B38" s="17" t="s">
        <v>69</v>
      </c>
      <c r="C38" s="18">
        <v>2088</v>
      </c>
      <c r="D38" s="18">
        <v>2088</v>
      </c>
      <c r="E38" s="18">
        <v>2088</v>
      </c>
    </row>
    <row r="39" spans="2:6" x14ac:dyDescent="0.35">
      <c r="B39" s="52" t="s">
        <v>70</v>
      </c>
      <c r="C39" s="18"/>
      <c r="D39" s="18"/>
      <c r="E39" s="18"/>
    </row>
    <row r="40" spans="2:6" x14ac:dyDescent="0.35">
      <c r="B40" s="56" t="s">
        <v>71</v>
      </c>
      <c r="C40" s="18">
        <v>160</v>
      </c>
      <c r="D40" s="18">
        <v>160</v>
      </c>
      <c r="E40" s="18">
        <v>160</v>
      </c>
    </row>
    <row r="41" spans="2:6" x14ac:dyDescent="0.35">
      <c r="B41" s="56" t="s">
        <v>72</v>
      </c>
      <c r="C41" s="18">
        <v>80</v>
      </c>
      <c r="D41" s="18">
        <v>80</v>
      </c>
      <c r="E41" s="18">
        <v>80</v>
      </c>
    </row>
    <row r="42" spans="2:6" x14ac:dyDescent="0.35">
      <c r="B42" s="56" t="s">
        <v>73</v>
      </c>
      <c r="C42" s="18">
        <v>104</v>
      </c>
      <c r="D42" s="18">
        <v>104</v>
      </c>
      <c r="E42" s="18">
        <v>104</v>
      </c>
    </row>
    <row r="43" spans="2:6" x14ac:dyDescent="0.35">
      <c r="B43" s="56" t="s">
        <v>74</v>
      </c>
      <c r="C43" s="18">
        <v>25</v>
      </c>
      <c r="D43" s="18">
        <v>25</v>
      </c>
      <c r="E43" s="18">
        <v>25</v>
      </c>
    </row>
    <row r="44" spans="2:6" x14ac:dyDescent="0.35">
      <c r="B44" s="56" t="s">
        <v>75</v>
      </c>
      <c r="C44" s="18">
        <v>103</v>
      </c>
      <c r="D44" s="18">
        <v>103</v>
      </c>
      <c r="E44" s="18">
        <v>103</v>
      </c>
    </row>
    <row r="45" spans="2:6" x14ac:dyDescent="0.35">
      <c r="B45" s="56" t="s">
        <v>76</v>
      </c>
      <c r="C45" s="18">
        <v>8</v>
      </c>
      <c r="D45" s="18">
        <v>8</v>
      </c>
      <c r="E45" s="18">
        <v>8</v>
      </c>
    </row>
    <row r="46" spans="2:6" x14ac:dyDescent="0.35">
      <c r="B46" s="56" t="s">
        <v>77</v>
      </c>
      <c r="C46" s="18">
        <v>8</v>
      </c>
      <c r="D46" s="18">
        <v>8</v>
      </c>
      <c r="E46" s="18">
        <v>8</v>
      </c>
    </row>
    <row r="47" spans="2:6" x14ac:dyDescent="0.35">
      <c r="B47" s="17" t="s">
        <v>29</v>
      </c>
      <c r="C47" s="19">
        <f>SUM(C40:C46)</f>
        <v>488</v>
      </c>
      <c r="D47" s="19">
        <f t="shared" ref="D47:E47" si="4">SUM(D40:D46)</f>
        <v>488</v>
      </c>
      <c r="E47" s="19">
        <f t="shared" si="4"/>
        <v>488</v>
      </c>
    </row>
    <row r="48" spans="2:6" x14ac:dyDescent="0.35">
      <c r="B48" s="48" t="s">
        <v>30</v>
      </c>
      <c r="C48" s="19">
        <f>C38-C47</f>
        <v>1600</v>
      </c>
      <c r="D48" s="19">
        <f>D38-D47</f>
        <v>1600</v>
      </c>
      <c r="E48" s="19">
        <f>E38-E47</f>
        <v>1600</v>
      </c>
    </row>
  </sheetData>
  <mergeCells count="7">
    <mergeCell ref="B37:E37"/>
    <mergeCell ref="G2:N15"/>
    <mergeCell ref="B2:E2"/>
    <mergeCell ref="B7:E7"/>
    <mergeCell ref="B13:E13"/>
    <mergeCell ref="B17:E17"/>
    <mergeCell ref="B21:E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 compilazione</vt:lpstr>
      <vt:lpstr>Conto Economico</vt:lpstr>
      <vt:lpstr>Dettaglio costi del lavoro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2022-02-17T08:53:17Z</dcterms:created>
  <dcterms:modified xsi:type="dcterms:W3CDTF">2022-02-17T08:53:22Z</dcterms:modified>
</cp:coreProperties>
</file>